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2"/>
  </bookViews>
  <sheets>
    <sheet name="photons_absorption" sheetId="1" r:id="rId1"/>
    <sheet name="Sheet1" sheetId="2" r:id="rId2"/>
    <sheet name="Alpha" sheetId="3" r:id="rId3"/>
    <sheet name="Electrons" sheetId="4" r:id="rId4"/>
  </sheets>
  <definedNames/>
  <calcPr fullCalcOnLoad="1"/>
</workbook>
</file>

<file path=xl/sharedStrings.xml><?xml version="1.0" encoding="utf-8"?>
<sst xmlns="http://schemas.openxmlformats.org/spreadsheetml/2006/main" count="1573" uniqueCount="1262">
  <si>
    <t>E keV</t>
  </si>
  <si>
    <t>percent</t>
  </si>
  <si>
    <t>percent added to 100</t>
  </si>
  <si>
    <t>Photo-absorption (g/cm^2)</t>
  </si>
  <si>
    <t>e's number</t>
  </si>
  <si>
    <t>*number of moles</t>
  </si>
  <si>
    <t>*CHARGE</t>
  </si>
  <si>
    <t>Energy MeV</t>
  </si>
  <si>
    <t>Density (g/cm^3)</t>
  </si>
  <si>
    <t>Number of events (cm^-1)</t>
  </si>
  <si>
    <t>Cathode Distance (cm)</t>
  </si>
  <si>
    <t>Number of primary electrons</t>
  </si>
  <si>
    <t>Number of secondary electrons=100</t>
  </si>
  <si>
    <t>Energy</t>
  </si>
  <si>
    <t>3.000E-02</t>
  </si>
  <si>
    <t>93</t>
  </si>
  <si>
    <t>4.000E-02</t>
  </si>
  <si>
    <t>5.000E-02</t>
  </si>
  <si>
    <t>6.000E-02</t>
  </si>
  <si>
    <t>8.000E-02</t>
  </si>
  <si>
    <t>1.000E-01</t>
  </si>
  <si>
    <t>1.500E-01</t>
  </si>
  <si>
    <t>2.000E-01</t>
  </si>
  <si>
    <t>3.000E-01</t>
  </si>
  <si>
    <t>4.000E-01</t>
  </si>
  <si>
    <t>5.000E-01</t>
  </si>
  <si>
    <t>6.000E-01</t>
  </si>
  <si>
    <t>8.000E-01</t>
  </si>
  <si>
    <t>1.000E+00</t>
  </si>
  <si>
    <t>cath. Distance =1</t>
  </si>
  <si>
    <t>E eV</t>
  </si>
  <si>
    <t>Number of e's</t>
  </si>
  <si>
    <t>Number of events (cm^-1)= number of primaries</t>
  </si>
  <si>
    <t>1.324400e+4</t>
  </si>
  <si>
    <t>2.502000e+4</t>
  </si>
  <si>
    <t>2.531060e+4</t>
  </si>
  <si>
    <t>2.711900e+4</t>
  </si>
  <si>
    <t>2.828800e+4</t>
  </si>
  <si>
    <t>2.918510e+4</t>
  </si>
  <si>
    <t>2.919000e+4</t>
  </si>
  <si>
    <t>2.939110e+4</t>
  </si>
  <si>
    <t>3.245300e+4</t>
  </si>
  <si>
    <t>3.252000e+4</t>
  </si>
  <si>
    <t>3.273000e+4</t>
  </si>
  <si>
    <t>3.780000e+4</t>
  </si>
  <si>
    <t>4.243100e+4</t>
  </si>
  <si>
    <t>4.243490e+4</t>
  </si>
  <si>
    <t>4.263330e+4</t>
  </si>
  <si>
    <t>4.369000e+4</t>
  </si>
  <si>
    <t>4.480000e+4</t>
  </si>
  <si>
    <t>4.585500e+4</t>
  </si>
  <si>
    <t>5.100000e+4</t>
  </si>
  <si>
    <t>5.260000e+4</t>
  </si>
  <si>
    <t>5.361060e+4</t>
  </si>
  <si>
    <t>5.470390e+4</t>
  </si>
  <si>
    <t>6.379000e+4</t>
  </si>
  <si>
    <t>6.562000e+4</t>
  </si>
  <si>
    <t>6.611830e+4</t>
  </si>
  <si>
    <t>6.794600e+4</t>
  </si>
  <si>
    <t>6.881000e+4</t>
  </si>
  <si>
    <t>7.028130e+4</t>
  </si>
  <si>
    <t>7.181200e+4</t>
  </si>
  <si>
    <t>7.181590e+4</t>
  </si>
  <si>
    <t>7.282500e+4</t>
  </si>
  <si>
    <t>7.454200e+4</t>
  </si>
  <si>
    <t>7.635000e+4</t>
  </si>
  <si>
    <t>7.712000e+4</t>
  </si>
  <si>
    <t>7.821000e+4</t>
  </si>
  <si>
    <t>8.301250e+4</t>
  </si>
  <si>
    <t>8.542200e+4</t>
  </si>
  <si>
    <t>8.630000e+4</t>
  </si>
  <si>
    <t>8.725000e+4</t>
  </si>
  <si>
    <t>8.939000e+4</t>
  </si>
  <si>
    <t>8.995680e+4</t>
  </si>
  <si>
    <t>9.099000e+4</t>
  </si>
  <si>
    <t>9.143300e+4</t>
  </si>
  <si>
    <t>9.223000e+4</t>
  </si>
  <si>
    <t>9.285000e+4</t>
  </si>
  <si>
    <t>9.622000e+4</t>
  </si>
  <si>
    <t>9.713460e+4</t>
  </si>
  <si>
    <t>9.737000e+4</t>
  </si>
  <si>
    <t>9.856500e+4</t>
  </si>
  <si>
    <t>9.995000e+4</t>
  </si>
  <si>
    <t>1.017000e+5</t>
  </si>
  <si>
    <t>1.037300e+5</t>
  </si>
  <si>
    <t>1.119300e+5</t>
  </si>
  <si>
    <t>1.142000e+5</t>
  </si>
  <si>
    <t>1.163000e+5</t>
  </si>
  <si>
    <t>1.171620e+5</t>
  </si>
  <si>
    <t>1.189680e+5</t>
  </si>
  <si>
    <t>1.208190e+5</t>
  </si>
  <si>
    <t>1.238860e+5</t>
  </si>
  <si>
    <t>1.250400e+5</t>
  </si>
  <si>
    <t>1.254300e+5</t>
  </si>
  <si>
    <t>1.295140e+5</t>
  </si>
  <si>
    <t>1.312200e+5</t>
  </si>
  <si>
    <t>1.321000e+5</t>
  </si>
  <si>
    <t>1.353390e+5</t>
  </si>
  <si>
    <t>1.393000e+5</t>
  </si>
  <si>
    <t>1.397220e+5</t>
  </si>
  <si>
    <t>1.419500e+5</t>
  </si>
  <si>
    <t>1.426900e+5</t>
  </si>
  <si>
    <t>1.444200e+5</t>
  </si>
  <si>
    <t>1.453500e+5</t>
  </si>
  <si>
    <t>1.463460e+5</t>
  </si>
  <si>
    <t>1.469000e+5</t>
  </si>
  <si>
    <t>1.482000e+5</t>
  </si>
  <si>
    <t>1.526200e+5</t>
  </si>
  <si>
    <t>1.531700e+5</t>
  </si>
  <si>
    <t>1.549000e+5</t>
  </si>
  <si>
    <t>1.561900e+5</t>
  </si>
  <si>
    <t>1.624500e+5</t>
  </si>
  <si>
    <t>1.645000e+5</t>
  </si>
  <si>
    <t>1.645240e+5</t>
  </si>
  <si>
    <t>1.656100e+5</t>
  </si>
  <si>
    <t>1.671000e+5</t>
  </si>
  <si>
    <t>1.690020e+5</t>
  </si>
  <si>
    <t>1.708090e+5</t>
  </si>
  <si>
    <t>1.723900e+5</t>
  </si>
  <si>
    <t>1.741920e+5</t>
  </si>
  <si>
    <t>1.779100e+5</t>
  </si>
  <si>
    <t>1.841000e+5</t>
  </si>
  <si>
    <t>1.857600e+5</t>
  </si>
  <si>
    <t>1.879670e+5</t>
  </si>
  <si>
    <t>1.886500e+5</t>
  </si>
  <si>
    <t>1.922600e+5</t>
  </si>
  <si>
    <t>2.057500e+5</t>
  </si>
  <si>
    <t>2.081790e+5</t>
  </si>
  <si>
    <t>2.090800e+5</t>
  </si>
  <si>
    <t>2.109000e+5</t>
  </si>
  <si>
    <t>2.123600e+5</t>
  </si>
  <si>
    <t>2.160700e+5</t>
  </si>
  <si>
    <t>2.171510e+5</t>
  </si>
  <si>
    <t>2.178000e+5</t>
  </si>
  <si>
    <t>2.194300e+5</t>
  </si>
  <si>
    <t>2.233700e+5</t>
  </si>
  <si>
    <t>2.243300e+5</t>
  </si>
  <si>
    <t>2.262000e+5</t>
  </si>
  <si>
    <t>2.301700e+5</t>
  </si>
  <si>
    <t>2.403730e+5</t>
  </si>
  <si>
    <t>2.453500e+5</t>
  </si>
  <si>
    <t>2.487240e+5</t>
  </si>
  <si>
    <t>2.559100e+5</t>
  </si>
  <si>
    <t>2.593100e+5</t>
  </si>
  <si>
    <t>2.605300e+5</t>
  </si>
  <si>
    <t>2.619570e+5</t>
  </si>
  <si>
    <t>2.686750e+5</t>
  </si>
  <si>
    <t>2.723900e+5</t>
  </si>
  <si>
    <t>2.737400e+5</t>
  </si>
  <si>
    <t>2.747350e+5</t>
  </si>
  <si>
    <t>2.781080e+5</t>
  </si>
  <si>
    <t>2.842900e+5</t>
  </si>
  <si>
    <t>2.880290e+5</t>
  </si>
  <si>
    <t>2.885000e+5</t>
  </si>
  <si>
    <t>2.913550e+5</t>
  </si>
  <si>
    <t>2.919300e+5</t>
  </si>
  <si>
    <t>2.939960e+5</t>
  </si>
  <si>
    <t>3.029890e+5</t>
  </si>
  <si>
    <t>3.074500e+5</t>
  </si>
  <si>
    <t>3.094900e+5</t>
  </si>
  <si>
    <t>3.107100e+5</t>
  </si>
  <si>
    <t>3.117600e+5</t>
  </si>
  <si>
    <t>3.134500e+5</t>
  </si>
  <si>
    <t>3.153900e+5</t>
  </si>
  <si>
    <t>3.171690e+5</t>
  </si>
  <si>
    <t>3.205470e+5</t>
  </si>
  <si>
    <t>3.233810e+5</t>
  </si>
  <si>
    <t>3.287580e+5</t>
  </si>
  <si>
    <t>3.366300e+5</t>
  </si>
  <si>
    <t>3.401900e+5</t>
  </si>
  <si>
    <t>3.540400e+5</t>
  </si>
  <si>
    <t>3.593800e+5</t>
  </si>
  <si>
    <t>3.640100e+5</t>
  </si>
  <si>
    <t>3.658200e+5</t>
  </si>
  <si>
    <t>3.713400e+5</t>
  </si>
  <si>
    <t>3.747100e+5</t>
  </si>
  <si>
    <t>3.813500e+5</t>
  </si>
  <si>
    <t>3.834300e+5</t>
  </si>
  <si>
    <t>3.878600e+5</t>
  </si>
  <si>
    <t>3.936000e+5</t>
  </si>
  <si>
    <t>3.966200e+5</t>
  </si>
  <si>
    <t>4.022200e+5</t>
  </si>
  <si>
    <t>4.043900e+5</t>
  </si>
  <si>
    <t>4.065800e+5</t>
  </si>
  <si>
    <t>4.163100e+5</t>
  </si>
  <si>
    <t>4.230900e+5</t>
  </si>
  <si>
    <t>4.254600e+5</t>
  </si>
  <si>
    <t>4.362300e+5</t>
  </si>
  <si>
    <t>4.415300e+5</t>
  </si>
  <si>
    <t>4.495200e+5</t>
  </si>
  <si>
    <t>4.554800e+5</t>
  </si>
  <si>
    <t>4.568700e+5</t>
  </si>
  <si>
    <t>4.598100e+5</t>
  </si>
  <si>
    <t>4.653700e+5</t>
  </si>
  <si>
    <t>4.710600e+5</t>
  </si>
  <si>
    <t>4.744100e+5</t>
  </si>
  <si>
    <t>4.786400e+5</t>
  </si>
  <si>
    <t>4.843400e+5</t>
  </si>
  <si>
    <t>5071</t>
  </si>
  <si>
    <t>5.004000e+5</t>
  </si>
  <si>
    <t>5.132000e+5</t>
  </si>
  <si>
    <t>5.148100e+5</t>
  </si>
  <si>
    <t>5.236800e+5</t>
  </si>
  <si>
    <t>5.315400e+5</t>
  </si>
  <si>
    <t>5.335300e+5</t>
  </si>
  <si>
    <t>5.364400e+5</t>
  </si>
  <si>
    <t>5.405200e+5</t>
  </si>
  <si>
    <t>5.424100e+5</t>
  </si>
  <si>
    <t>5.598700e+5</t>
  </si>
  <si>
    <t>5.626100e+5</t>
  </si>
  <si>
    <t>5.691900e+5</t>
  </si>
  <si>
    <t>5.760000e+5</t>
  </si>
  <si>
    <t>5.784200e+5</t>
  </si>
  <si>
    <t>5.849400e+5</t>
  </si>
  <si>
    <t>5.916400e+5</t>
  </si>
  <si>
    <t>6.051600e+5</t>
  </si>
  <si>
    <t>6.081500e+5</t>
  </si>
  <si>
    <t>6.144500e+5</t>
  </si>
  <si>
    <t>6.208100e+5</t>
  </si>
  <si>
    <t>6.277000e+5</t>
  </si>
  <si>
    <t>6.372500e+5</t>
  </si>
  <si>
    <t>6.527900e+5</t>
  </si>
  <si>
    <t>6.568900e+5</t>
  </si>
  <si>
    <t>6.650300e+5</t>
  </si>
  <si>
    <t>7.074100e+5</t>
  </si>
  <si>
    <t>7.206200e+5</t>
  </si>
  <si>
    <t>7.498000e+5</t>
  </si>
  <si>
    <t>3.057740e+3</t>
  </si>
  <si>
    <t>1.273240e+4</t>
  </si>
  <si>
    <t>1.295970e+4</t>
  </si>
  <si>
    <t>1.609770e+4</t>
  </si>
  <si>
    <t>1.925250e+4</t>
  </si>
  <si>
    <t>9.033000e+4</t>
  </si>
  <si>
    <t>9.379500e+4</t>
  </si>
  <si>
    <t>1.052780e+5</t>
  </si>
  <si>
    <t>1.060740e+5</t>
  </si>
  <si>
    <t>1.066080e+5</t>
  </si>
  <si>
    <t>1.067710e+5</t>
  </si>
  <si>
    <t>1.089480e+5</t>
  </si>
  <si>
    <t>1.091540e+5</t>
  </si>
  <si>
    <t>1.093950e+5</t>
  </si>
  <si>
    <t>1.094330e+5</t>
  </si>
  <si>
    <t>2.176E+00</t>
  </si>
  <si>
    <t>8.970E-01</t>
  </si>
  <si>
    <t>4.477E-01</t>
  </si>
  <si>
    <t>2.528E-01</t>
  </si>
  <si>
    <t>1.020E-01</t>
  </si>
  <si>
    <t>5.033E-02</t>
  </si>
  <si>
    <t>1.396E-02</t>
  </si>
  <si>
    <t>5.679E-03</t>
  </si>
  <si>
    <t>1.656E-03</t>
  </si>
  <si>
    <t>7.213E-04</t>
  </si>
  <si>
    <t>3.927E-04</t>
  </si>
  <si>
    <t>2.460E-04</t>
  </si>
  <si>
    <t>1.248E-04</t>
  </si>
  <si>
    <t>7.762E-05</t>
  </si>
  <si>
    <t>Energy(MeV)</t>
  </si>
  <si>
    <t>Ionization cross section (barn)</t>
  </si>
  <si>
    <t>desnity</t>
  </si>
  <si>
    <t>g/cm</t>
  </si>
  <si>
    <t>cm^-1</t>
  </si>
  <si>
    <t>Energy percent</t>
  </si>
  <si>
    <t>Energy Fraction</t>
  </si>
  <si>
    <t>Number of alphas</t>
  </si>
  <si>
    <t>Number of primaries</t>
  </si>
  <si>
    <t>9.710E-04</t>
  </si>
  <si>
    <t>9E-4</t>
  </si>
  <si>
    <t>1.000E-02</t>
  </si>
  <si>
    <t>3.921E-04</t>
  </si>
  <si>
    <t>2.090E-03</t>
  </si>
  <si>
    <t>3E-4</t>
  </si>
  <si>
    <t>1.250E-02</t>
  </si>
  <si>
    <t>5.740E-04</t>
  </si>
  <si>
    <t>7.090E-03</t>
  </si>
  <si>
    <t>4E-4</t>
  </si>
  <si>
    <t>1.500E-02</t>
  </si>
  <si>
    <t>7.849E-04</t>
  </si>
  <si>
    <t>1.820E-02</t>
  </si>
  <si>
    <t>1.750E-02</t>
  </si>
  <si>
    <t>1.024E-03</t>
  </si>
  <si>
    <t>3.880E-02</t>
  </si>
  <si>
    <t>2.000E-02</t>
  </si>
  <si>
    <t>1.289E-03</t>
  </si>
  <si>
    <t>7.280E-02</t>
  </si>
  <si>
    <t>2.500E-02</t>
  </si>
  <si>
    <t>1.896E-03</t>
  </si>
  <si>
    <t>1.590E-01</t>
  </si>
  <si>
    <t>2.599E-03</t>
  </si>
  <si>
    <t>3.500E-02</t>
  </si>
  <si>
    <t>3.394E-03</t>
  </si>
  <si>
    <t>6.050E-01</t>
  </si>
  <si>
    <t>4.276E-03</t>
  </si>
  <si>
    <t>1.230E+00</t>
  </si>
  <si>
    <t>4.500E-02</t>
  </si>
  <si>
    <t>5.240E-03</t>
  </si>
  <si>
    <t>2.220E+00</t>
  </si>
  <si>
    <t>6.283E-03</t>
  </si>
  <si>
    <t>3.650E+00</t>
  </si>
  <si>
    <t>5.500E-02</t>
  </si>
  <si>
    <t>7.402E-03</t>
  </si>
  <si>
    <t>5.620E+00</t>
  </si>
  <si>
    <t>8.594E-03</t>
  </si>
  <si>
    <t>8.230E+00</t>
  </si>
  <si>
    <t>7.000E-02</t>
  </si>
  <si>
    <t>1.118E-02</t>
  </si>
  <si>
    <t>1.160E+01</t>
  </si>
  <si>
    <t>1.403E-02</t>
  </si>
  <si>
    <t>2.080E+01</t>
  </si>
  <si>
    <t>9.000E-02</t>
  </si>
  <si>
    <t>1.712E-02</t>
  </si>
  <si>
    <t>3.430E+01</t>
  </si>
  <si>
    <t>2.042E-02</t>
  </si>
  <si>
    <t>5.280E+01</t>
  </si>
  <si>
    <t>1.250E-01</t>
  </si>
  <si>
    <t>2.958E-02</t>
  </si>
  <si>
    <t>7.760E+01</t>
  </si>
  <si>
    <t>3.985E-02</t>
  </si>
  <si>
    <t>1.090E+02</t>
  </si>
  <si>
    <t>1.750E-01</t>
  </si>
  <si>
    <t>5.106E-02</t>
  </si>
  <si>
    <t>1.480E+02</t>
  </si>
  <si>
    <t>6.309E-02</t>
  </si>
  <si>
    <t>2.520E+02</t>
  </si>
  <si>
    <t>2.500E-01</t>
  </si>
  <si>
    <t>8.920E-02</t>
  </si>
  <si>
    <t>3.940E+02</t>
  </si>
  <si>
    <t>1.175E-01</t>
  </si>
  <si>
    <t>5.780E+02</t>
  </si>
  <si>
    <t>3.500E-01</t>
  </si>
  <si>
    <t>1.474E-01</t>
  </si>
  <si>
    <t>8.040E+02</t>
  </si>
  <si>
    <t>1.787E-01</t>
  </si>
  <si>
    <t>1.220E+03</t>
  </si>
  <si>
    <t>4.500E-01</t>
  </si>
  <si>
    <t>2.109E-01</t>
  </si>
  <si>
    <t>1.710E+03</t>
  </si>
  <si>
    <t>2.440E-01</t>
  </si>
  <si>
    <t>2.510E+03</t>
  </si>
  <si>
    <t>5.500E-01</t>
  </si>
  <si>
    <t>2.777E-01</t>
  </si>
  <si>
    <t>3.680E+03</t>
  </si>
  <si>
    <t>3.119E-01</t>
  </si>
  <si>
    <t>5.000E+03</t>
  </si>
  <si>
    <t>7.000E-01</t>
  </si>
  <si>
    <t>3.814E-01</t>
  </si>
  <si>
    <t>6.390E+03</t>
  </si>
  <si>
    <t>gausian fit</t>
  </si>
  <si>
    <t>fitting function=</t>
  </si>
  <si>
    <t>1.95E4exp((x-9.76E3)/3.27E3)</t>
  </si>
  <si>
    <t>4.518E-01</t>
  </si>
  <si>
    <t>7.830E+03</t>
  </si>
  <si>
    <t xml:space="preserve">linear fit </t>
  </si>
  <si>
    <t>2.67x-5570.60</t>
  </si>
  <si>
    <t>9.000E-01</t>
  </si>
  <si>
    <t>5.227E-01</t>
  </si>
  <si>
    <t>9.290E+03</t>
  </si>
  <si>
    <t>5.939E-01</t>
  </si>
  <si>
    <t>1.070E+04</t>
  </si>
  <si>
    <t xml:space="preserve">Desity= </t>
  </si>
  <si>
    <t>g/cm^3</t>
  </si>
  <si>
    <t>1.250E+00</t>
  </si>
  <si>
    <t>7.718E-01</t>
  </si>
  <si>
    <t>1.360E+04</t>
  </si>
  <si>
    <t>1.500E+00</t>
  </si>
  <si>
    <t>9.483E-01</t>
  </si>
  <si>
    <t>1.610E+04</t>
  </si>
  <si>
    <t>1.750E+00</t>
  </si>
  <si>
    <t>1.123E+00</t>
  </si>
  <si>
    <t>1.840E+04</t>
  </si>
  <si>
    <t>2.000E+00</t>
  </si>
  <si>
    <t>1.295E+00</t>
  </si>
  <si>
    <t>2.030E+04</t>
  </si>
  <si>
    <t>2.500E+00</t>
  </si>
  <si>
    <t>1.632E+00</t>
  </si>
  <si>
    <t xml:space="preserve"> </t>
  </si>
  <si>
    <t>3.000E+00</t>
  </si>
  <si>
    <t>1.959E+00</t>
  </si>
  <si>
    <t>gausian</t>
  </si>
  <si>
    <t>linear</t>
  </si>
  <si>
    <t>/cm</t>
  </si>
  <si>
    <t>particle/mol</t>
  </si>
  <si>
    <t>particle</t>
  </si>
  <si>
    <t>3.500E+00</t>
  </si>
  <si>
    <t>2.278E+00</t>
  </si>
  <si>
    <t>Energy(keV)</t>
  </si>
  <si>
    <t>*xsection (cm^2)</t>
  </si>
  <si>
    <t>*Density</t>
  </si>
  <si>
    <t>mass*V_alpha range</t>
  </si>
  <si>
    <t>*avogadro's number A</t>
  </si>
  <si>
    <t xml:space="preserve">*number of mols </t>
  </si>
  <si>
    <t>*Range</t>
  </si>
  <si>
    <t>*charge</t>
  </si>
  <si>
    <t>Current (A)</t>
  </si>
  <si>
    <t>Voltage(V)</t>
  </si>
  <si>
    <t>charge</t>
  </si>
  <si>
    <t>4.000E+00</t>
  </si>
  <si>
    <t>2.589E+00</t>
  </si>
  <si>
    <t>4.500E+00</t>
  </si>
  <si>
    <t>2.892E+00</t>
  </si>
  <si>
    <t>5.000E+00</t>
  </si>
  <si>
    <t>3.189E+00</t>
  </si>
  <si>
    <t>5.500E+00</t>
  </si>
  <si>
    <t>3.479E+00</t>
  </si>
  <si>
    <t>6.000E+00</t>
  </si>
  <si>
    <t>3.763E+00</t>
  </si>
  <si>
    <t>7.000E+00</t>
  </si>
  <si>
    <t>4.315E+00</t>
  </si>
  <si>
    <t>8.000E+00</t>
  </si>
  <si>
    <t>4.848E+00</t>
  </si>
  <si>
    <t>9.000E+00</t>
  </si>
  <si>
    <t>5.363E+00</t>
  </si>
  <si>
    <t>1.000E+01</t>
  </si>
  <si>
    <t>5.861E+00</t>
  </si>
  <si>
    <t>total charge</t>
  </si>
  <si>
    <t>E(eV)</t>
  </si>
  <si>
    <t>E(keV)</t>
  </si>
  <si>
    <t>xsec(cm2)</t>
  </si>
  <si>
    <t>Percent =1</t>
  </si>
  <si>
    <t>*number of betas</t>
  </si>
  <si>
    <t>*density</t>
  </si>
  <si>
    <t>*mass*range</t>
  </si>
  <si>
    <t>sampled in 0.1um pulse</t>
  </si>
  <si>
    <t>graph data</t>
  </si>
  <si>
    <t>4.785310e+2</t>
  </si>
  <si>
    <t>1.405600e+3</t>
  </si>
  <si>
    <t>2.279090e+3</t>
  </si>
  <si>
    <t>2.374250e+3</t>
  </si>
  <si>
    <t>4.547900e+3</t>
  </si>
  <si>
    <t>4.549090e+3</t>
  </si>
  <si>
    <t>4.838500e+3</t>
  </si>
  <si>
    <t>6.646900e+3</t>
  </si>
  <si>
    <t>6.649100e+3</t>
  </si>
  <si>
    <t>7.511100e+3</t>
  </si>
  <si>
    <t>7.815900e+3</t>
  </si>
  <si>
    <t>8.061700e+3</t>
  </si>
  <si>
    <t>8.713000e+3</t>
  </si>
  <si>
    <t>8.717900e+3</t>
  </si>
  <si>
    <t>8.919000e+3</t>
  </si>
  <si>
    <t>9.317100e+3</t>
  </si>
  <si>
    <t>9.843060e+3</t>
  </si>
  <si>
    <t>1.116810e+4</t>
  </si>
  <si>
    <t>1.191450e+4</t>
  </si>
  <si>
    <t>1.198090e+4</t>
  </si>
  <si>
    <t>1.204790e+4</t>
  </si>
  <si>
    <t>1.225790e+4</t>
  </si>
  <si>
    <t>1.297710e+4</t>
  </si>
  <si>
    <t>1.306660e+4</t>
  </si>
  <si>
    <t>1.322530e+4</t>
  </si>
  <si>
    <t>1.423510e+4</t>
  </si>
  <si>
    <t>1.538910e+4</t>
  </si>
  <si>
    <t>1.577910e+4</t>
  </si>
  <si>
    <t>1.615080e+4</t>
  </si>
  <si>
    <t>1.732790e+4</t>
  </si>
  <si>
    <t>1.983770e+4</t>
  </si>
  <si>
    <t>1.986310e+4</t>
  </si>
  <si>
    <t>2.012830e+4</t>
  </si>
  <si>
    <t>2.156910e+4</t>
  </si>
  <si>
    <t>2.193670e+4</t>
  </si>
  <si>
    <t>2.195890e+4</t>
  </si>
  <si>
    <t>2.196280e+4</t>
  </si>
  <si>
    <t>2.216120e+4</t>
  </si>
  <si>
    <t>2.244910e+4</t>
  </si>
  <si>
    <t>2.310570e+4</t>
  </si>
  <si>
    <t>2.321790e+4</t>
  </si>
  <si>
    <t>2.369050e+4</t>
  </si>
  <si>
    <t>2.398110e+4</t>
  </si>
  <si>
    <t>2.400280e+4</t>
  </si>
  <si>
    <t>2.400770e+4</t>
  </si>
  <si>
    <t>2.420880e+4</t>
  </si>
  <si>
    <t>2.432790e+4</t>
  </si>
  <si>
    <t>2.484260e+4</t>
  </si>
  <si>
    <t>2.500130e+4</t>
  </si>
  <si>
    <t>2.513320e+4</t>
  </si>
  <si>
    <t>2.529190e+4</t>
  </si>
  <si>
    <t>2.538290e+4</t>
  </si>
  <si>
    <t>2.568810e+4</t>
  </si>
  <si>
    <t>2.578950e+4</t>
  </si>
  <si>
    <t>2.694160e+4</t>
  </si>
  <si>
    <t>2.695850e+4</t>
  </si>
  <si>
    <t>2.710030e+4</t>
  </si>
  <si>
    <t>2.727070e+4</t>
  </si>
  <si>
    <t>2.733770e+4</t>
  </si>
  <si>
    <t>2.754770e+4</t>
  </si>
  <si>
    <t>2.785560e+4</t>
  </si>
  <si>
    <t>2.786050e+4</t>
  </si>
  <si>
    <t>2.806160e+4</t>
  </si>
  <si>
    <t>2.811060e+4</t>
  </si>
  <si>
    <t>2.826930e+4</t>
  </si>
  <si>
    <t>2.900770e+4</t>
  </si>
  <si>
    <t>2.901260e+4</t>
  </si>
  <si>
    <t>2.916640e+4</t>
  </si>
  <si>
    <t>2.917130e+4</t>
  </si>
  <si>
    <t>2.921370e+4</t>
  </si>
  <si>
    <t>2.937240e+4</t>
  </si>
  <si>
    <t>2.964910e+4</t>
  </si>
  <si>
    <t>3.007110e+4</t>
  </si>
  <si>
    <t>3.052790e+4</t>
  </si>
  <si>
    <t>3.112350e+4</t>
  </si>
  <si>
    <t>3.119050e+4</t>
  </si>
  <si>
    <t>3.140050e+4</t>
  </si>
  <si>
    <t>3.212790e+4</t>
  </si>
  <si>
    <t>3.227560e+4</t>
  </si>
  <si>
    <t>3.229910e+4</t>
  </si>
  <si>
    <t>3.234260e+4</t>
  </si>
  <si>
    <t>3.243430e+4</t>
  </si>
  <si>
    <t>3.250130e+4</t>
  </si>
  <si>
    <t>3.255260e+4</t>
  </si>
  <si>
    <t>3.261770e+4</t>
  </si>
  <si>
    <t>3.271130e+4</t>
  </si>
  <si>
    <t>3.303910e+4</t>
  </si>
  <si>
    <t>3.313850e+4</t>
  </si>
  <si>
    <t>3.423180e+4</t>
  </si>
  <si>
    <t>3.476910e+4</t>
  </si>
  <si>
    <t>3.569910e+4</t>
  </si>
  <si>
    <t>3.647050e+4</t>
  </si>
  <si>
    <t>3.669530e+4</t>
  </si>
  <si>
    <t>3.724870e+4</t>
  </si>
  <si>
    <t>3.725260e+4</t>
  </si>
  <si>
    <t>3.745100e+4</t>
  </si>
  <si>
    <t>3.762260e+4</t>
  </si>
  <si>
    <t>3.778130e+4</t>
  </si>
  <si>
    <t>3.850770e+4</t>
  </si>
  <si>
    <t>3.854900e+4</t>
  </si>
  <si>
    <t>3.961770e+4</t>
  </si>
  <si>
    <t>4.067270e+4</t>
  </si>
  <si>
    <t>4.110150e+4</t>
  </si>
  <si>
    <t>4.110540e+4</t>
  </si>
  <si>
    <t>4.130380e+4</t>
  </si>
  <si>
    <t>4.225360e+4</t>
  </si>
  <si>
    <t>4.225750e+4</t>
  </si>
  <si>
    <t>4.236050e+4</t>
  </si>
  <si>
    <t>4.241230e+4</t>
  </si>
  <si>
    <t>4.241620e+4</t>
  </si>
  <si>
    <t>4.245590e+4</t>
  </si>
  <si>
    <t>4.261460e+4</t>
  </si>
  <si>
    <t>4.296900e+4</t>
  </si>
  <si>
    <t>4.331790e+4</t>
  </si>
  <si>
    <t>4.347050e+4</t>
  </si>
  <si>
    <t>4.351260e+4</t>
  </si>
  <si>
    <t>4.351910e+4</t>
  </si>
  <si>
    <t>4.367130e+4</t>
  </si>
  <si>
    <t>4.452550e+4</t>
  </si>
  <si>
    <t>4.462260e+4</t>
  </si>
  <si>
    <t>4.478130e+4</t>
  </si>
  <si>
    <t>4.514790e+4</t>
  </si>
  <si>
    <t>4.524900e+4</t>
  </si>
  <si>
    <t>4.564620e+4</t>
  </si>
  <si>
    <t>4.567760e+4</t>
  </si>
  <si>
    <t>4.581770e+4</t>
  </si>
  <si>
    <t>4.583630e+4</t>
  </si>
  <si>
    <t>4.653910e+4</t>
  </si>
  <si>
    <t>4.741770e+4</t>
  </si>
  <si>
    <t>4.747390e+4</t>
  </si>
  <si>
    <t>4.833790e+4</t>
  </si>
  <si>
    <t>4.842830e+4</t>
  </si>
  <si>
    <t>4.952160e+4</t>
  </si>
  <si>
    <t>4.967050e+4</t>
  </si>
  <si>
    <t>4.980920e+4</t>
  </si>
  <si>
    <t>5.082260e+4</t>
  </si>
  <si>
    <t>5.098130e+4</t>
  </si>
  <si>
    <t>5.127050e+4</t>
  </si>
  <si>
    <t>5.133990e+4</t>
  </si>
  <si>
    <t>5.134380e+4</t>
  </si>
  <si>
    <t>5.228110e+4</t>
  </si>
  <si>
    <t>5.235290e+4</t>
  </si>
  <si>
    <t>5.242260e+4</t>
  </si>
  <si>
    <t>5.258130e+4</t>
  </si>
  <si>
    <t>5.279900e+4</t>
  </si>
  <si>
    <t>5.337440e+4</t>
  </si>
  <si>
    <t>5.343320e+4</t>
  </si>
  <si>
    <t>5.359190e+4</t>
  </si>
  <si>
    <t>5.406990e+4</t>
  </si>
  <si>
    <t>5.452650e+4</t>
  </si>
  <si>
    <t>5.468520e+4</t>
  </si>
  <si>
    <t>5.484910e+4</t>
  </si>
  <si>
    <t>5.487310e+4</t>
  </si>
  <si>
    <t>5.587790e+4</t>
  </si>
  <si>
    <t>5.595910e+4</t>
  </si>
  <si>
    <t>5.664790e+4</t>
  </si>
  <si>
    <t>5.773790e+4</t>
  </si>
  <si>
    <t>5.860770e+4</t>
  </si>
  <si>
    <t>5.935110e+4</t>
  </si>
  <si>
    <t>6.043770e+4</t>
  </si>
  <si>
    <t>6.093600e+4</t>
  </si>
  <si>
    <t>6.115810e+4</t>
  </si>
  <si>
    <t>6.246050e+4</t>
  </si>
  <si>
    <t>6.254040e+4</t>
  </si>
  <si>
    <t>6.273910e+4</t>
  </si>
  <si>
    <t>6.276370e+4</t>
  </si>
  <si>
    <t>6.361260e+4</t>
  </si>
  <si>
    <t>6.362770e+4</t>
  </si>
  <si>
    <t>6.377130e+4</t>
  </si>
  <si>
    <t>6.429050e+4</t>
  </si>
  <si>
    <t>6.454110e+4</t>
  </si>
  <si>
    <t>6.478880e+4</t>
  </si>
  <si>
    <t>6.495000e+4</t>
  </si>
  <si>
    <t>6.509900e+4</t>
  </si>
  <si>
    <t>6.544260e+4</t>
  </si>
  <si>
    <t>6.560130e+4</t>
  </si>
  <si>
    <t>6.582790e+4</t>
  </si>
  <si>
    <t>6.594090e+4</t>
  </si>
  <si>
    <t>6.609960e+4</t>
  </si>
  <si>
    <t>6.661650e+4</t>
  </si>
  <si>
    <t>6.662970e+4</t>
  </si>
  <si>
    <t>6.663360e+4</t>
  </si>
  <si>
    <t>6.677790e+4</t>
  </si>
  <si>
    <t>6.748050e+4</t>
  </si>
  <si>
    <t>6.764270e+4</t>
  </si>
  <si>
    <t>6.776860e+4</t>
  </si>
  <si>
    <t>6.792730e+4</t>
  </si>
  <si>
    <t>6.825910e+4</t>
  </si>
  <si>
    <t>6.863260e+4</t>
  </si>
  <si>
    <t>6.879130e+4</t>
  </si>
  <si>
    <t>6.891790e+4</t>
  </si>
  <si>
    <t>6.895180e+4</t>
  </si>
  <si>
    <t>6.935970e+4</t>
  </si>
  <si>
    <t>6.948470e+4</t>
  </si>
  <si>
    <t>7.010390e+4</t>
  </si>
  <si>
    <t>7.026260e+4</t>
  </si>
  <si>
    <t>7.048250e+4</t>
  </si>
  <si>
    <t>7.048640e+4</t>
  </si>
  <si>
    <t>7.051790e+4</t>
  </si>
  <si>
    <t>7.096090e+4</t>
  </si>
  <si>
    <t>7.116770e+4</t>
  </si>
  <si>
    <t>7.149550e+4</t>
  </si>
  <si>
    <t>7.163460e+4</t>
  </si>
  <si>
    <t>7.163850e+4</t>
  </si>
  <si>
    <t>7.175790e+4</t>
  </si>
  <si>
    <t>7.179330e+4</t>
  </si>
  <si>
    <t>7.179720e+4</t>
  </si>
  <si>
    <t>7.188720e+4</t>
  </si>
  <si>
    <t>7.193770e+4</t>
  </si>
  <si>
    <t>7.264760e+4</t>
  </si>
  <si>
    <t>7.280630e+4</t>
  </si>
  <si>
    <t>7.302770e+4</t>
  </si>
  <si>
    <t>7.321250e+4</t>
  </si>
  <si>
    <t>7.436460e+4</t>
  </si>
  <si>
    <t>7.444910e+4</t>
  </si>
  <si>
    <t>7.452330e+4</t>
  </si>
  <si>
    <t>7.502050e+4</t>
  </si>
  <si>
    <t>7.574790e+4</t>
  </si>
  <si>
    <t>7.579050e+4</t>
  </si>
  <si>
    <t>7.610900e+4</t>
  </si>
  <si>
    <t>7.617260e+4</t>
  </si>
  <si>
    <t>7.633130e+4</t>
  </si>
  <si>
    <t>7.666250e+4</t>
  </si>
  <si>
    <t>7.688050e+4</t>
  </si>
  <si>
    <t>7.689790e+4</t>
  </si>
  <si>
    <t>7.694260e+4</t>
  </si>
  <si>
    <t>7.710130e+4</t>
  </si>
  <si>
    <t>7.783020e+4</t>
  </si>
  <si>
    <t>7.803260e+4</t>
  </si>
  <si>
    <t>7.809290e+4</t>
  </si>
  <si>
    <t>7.819130e+4</t>
  </si>
  <si>
    <t>7.831600e+4</t>
  </si>
  <si>
    <t>7.899900e+4</t>
  </si>
  <si>
    <t>7.947790e+4</t>
  </si>
  <si>
    <t>8.023980e+4</t>
  </si>
  <si>
    <t>8.111770e+4</t>
  </si>
  <si>
    <t>8.122790e+4</t>
  </si>
  <si>
    <t>8.168300e+4</t>
  </si>
  <si>
    <t>8.206770e+4</t>
  </si>
  <si>
    <t>8.260900e+4</t>
  </si>
  <si>
    <t>8.283510e+4</t>
  </si>
  <si>
    <t>8.299380e+4</t>
  </si>
  <si>
    <t>8.325790e+4</t>
  </si>
  <si>
    <t>8.409260e+4</t>
  </si>
  <si>
    <t>8.420770e+4</t>
  </si>
  <si>
    <t>8.477450e+4</t>
  </si>
  <si>
    <t>8.497050e+4</t>
  </si>
  <si>
    <t>8.524470e+4</t>
  </si>
  <si>
    <t>8.540340e+4</t>
  </si>
  <si>
    <t>8.580770e+4</t>
  </si>
  <si>
    <t>8.592050e+4</t>
  </si>
  <si>
    <t>8.612260e+4</t>
  </si>
  <si>
    <t>8.625070e+4</t>
  </si>
  <si>
    <t>8.628130e+4</t>
  </si>
  <si>
    <t>8.704770e+4</t>
  </si>
  <si>
    <t>8.707260e+4</t>
  </si>
  <si>
    <t>8.721230e+4</t>
  </si>
  <si>
    <t>8.723130e+4</t>
  </si>
  <si>
    <t>8.806050e+4</t>
  </si>
  <si>
    <t>8.862730e+4</t>
  </si>
  <si>
    <t>8.921260e+4</t>
  </si>
  <si>
    <t>8.937130e+4</t>
  </si>
  <si>
    <t>8.966050e+4</t>
  </si>
  <si>
    <t>8.977940e+4</t>
  </si>
  <si>
    <t>8.993810e+4</t>
  </si>
  <si>
    <t>9.010350e+4</t>
  </si>
  <si>
    <t>9.081260e+4</t>
  </si>
  <si>
    <t>9.090050e+4</t>
  </si>
  <si>
    <t>9.097130e+4</t>
  </si>
  <si>
    <t>9.103770e+4</t>
  </si>
  <si>
    <t>9.125560e+4</t>
  </si>
  <si>
    <t>9.141430e+4</t>
  </si>
  <si>
    <t>9.145790e+4</t>
  </si>
  <si>
    <t>9.195230e+4</t>
  </si>
  <si>
    <t>9.205260e+4</t>
  </si>
  <si>
    <t>9.218770e+4</t>
  </si>
  <si>
    <t>9.221130e+4</t>
  </si>
  <si>
    <t>9.338270e+4</t>
  </si>
  <si>
    <t>9.372790e+4</t>
  </si>
  <si>
    <t>9.476770e+4</t>
  </si>
  <si>
    <t>9.489050e+4</t>
  </si>
  <si>
    <t>9.580510e+4</t>
  </si>
  <si>
    <t>9.582790e+4</t>
  </si>
  <si>
    <t>9.604050e+4</t>
  </si>
  <si>
    <t>9.604260e+4</t>
  </si>
  <si>
    <t>9.609910e+4</t>
  </si>
  <si>
    <t>9.620130e+4</t>
  </si>
  <si>
    <t>9.651770e+4</t>
  </si>
  <si>
    <t>9.668990e+4</t>
  </si>
  <si>
    <t>9.695720e+4</t>
  </si>
  <si>
    <t>9.711590e+4</t>
  </si>
  <si>
    <t>9.719260e+4</t>
  </si>
  <si>
    <t>9.723550e+4</t>
  </si>
  <si>
    <t>9.735130e+4</t>
  </si>
  <si>
    <t>9.838760e+4</t>
  </si>
  <si>
    <t>9.849590e+4</t>
  </si>
  <si>
    <t>9.852810e+4</t>
  </si>
  <si>
    <t>9.854630e+4</t>
  </si>
  <si>
    <t>9.854770e+4</t>
  </si>
  <si>
    <t>9.862050e+4</t>
  </si>
  <si>
    <t>9.977260e+4</t>
  </si>
  <si>
    <t>9.993130e+4</t>
  </si>
  <si>
    <t>1.003460e+5</t>
  </si>
  <si>
    <t>1.003700e+5</t>
  </si>
  <si>
    <t>1.012490e+5</t>
  </si>
  <si>
    <t>1.015220e+5</t>
  </si>
  <si>
    <t>1.016810e+5</t>
  </si>
  <si>
    <t>1.024000e+5</t>
  </si>
  <si>
    <t>1.025580e+5</t>
  </si>
  <si>
    <t>1.027090e+5</t>
  </si>
  <si>
    <t>1.034130e+5</t>
  </si>
  <si>
    <t>1.035520e+5</t>
  </si>
  <si>
    <t>1.037110e+5</t>
  </si>
  <si>
    <t>1.045670e+5</t>
  </si>
  <si>
    <t>1.049570e+5</t>
  </si>
  <si>
    <t>1.064190e+5</t>
  </si>
  <si>
    <t>1.067470e+5</t>
  </si>
  <si>
    <t>1.075000e+5</t>
  </si>
  <si>
    <t>1.081490e+5</t>
  </si>
  <si>
    <t>1.090170e+5</t>
  </si>
  <si>
    <t>1.090410e+5</t>
  </si>
  <si>
    <t>1.097790e+5</t>
  </si>
  <si>
    <t>1.106000e+5</t>
  </si>
  <si>
    <t>1.107470e+5</t>
  </si>
  <si>
    <t>1.111170e+5</t>
  </si>
  <si>
    <t>1.116270e+5</t>
  </si>
  <si>
    <t>1.117520e+5</t>
  </si>
  <si>
    <t>1.119110e+5</t>
  </si>
  <si>
    <t>1.119790e+5</t>
  </si>
  <si>
    <t>1.128700e+5</t>
  </si>
  <si>
    <t>1.137190e+5</t>
  </si>
  <si>
    <t>1.137850e+5</t>
  </si>
  <si>
    <t>1.140220e+5</t>
  </si>
  <si>
    <t>1.141810e+5</t>
  </si>
  <si>
    <t>1.146790e+5</t>
  </si>
  <si>
    <t>1.148660e+5</t>
  </si>
  <si>
    <t>1.149700e+5</t>
  </si>
  <si>
    <t>1.156360e+5</t>
  </si>
  <si>
    <t>1.158320e+5</t>
  </si>
  <si>
    <t>1.161220e+5</t>
  </si>
  <si>
    <t>1.162810e+5</t>
  </si>
  <si>
    <t>1.165490e+5</t>
  </si>
  <si>
    <t>1.169840e+5</t>
  </si>
  <si>
    <t>1.171430e+5</t>
  </si>
  <si>
    <t>1.176380e+5</t>
  </si>
  <si>
    <t>1.187030e+5</t>
  </si>
  <si>
    <t>1.187900e+5</t>
  </si>
  <si>
    <t>1.188270e+5</t>
  </si>
  <si>
    <t>1.189490e+5</t>
  </si>
  <si>
    <t>1.192490e+5</t>
  </si>
  <si>
    <t>1.194890e+5</t>
  </si>
  <si>
    <t>1.198570e+5</t>
  </si>
  <si>
    <t>1.202470e+5</t>
  </si>
  <si>
    <t>1.205190e+5</t>
  </si>
  <si>
    <t>1.206410e+5</t>
  </si>
  <si>
    <t>1.208000e+5</t>
  </si>
  <si>
    <t>1.214770e+5</t>
  </si>
  <si>
    <t>1.222170e+5</t>
  </si>
  <si>
    <t>1.225560e+5</t>
  </si>
  <si>
    <t>1.237080e+5</t>
  </si>
  <si>
    <t>1.237100e+5</t>
  </si>
  <si>
    <t>1.238670e+5</t>
  </si>
  <si>
    <t>1.239470e+5</t>
  </si>
  <si>
    <t>1.241000e+5</t>
  </si>
  <si>
    <t>1.243310e+5</t>
  </si>
  <si>
    <t>1.248620e+5</t>
  </si>
  <si>
    <t>1.248770e+5</t>
  </si>
  <si>
    <t>1.250210e+5</t>
  </si>
  <si>
    <t>1.252520e+5</t>
  </si>
  <si>
    <t>1.254110e+5</t>
  </si>
  <si>
    <t>1.258740e+5</t>
  </si>
  <si>
    <t>1.260370e+5</t>
  </si>
  <si>
    <t>1.269170e+5</t>
  </si>
  <si>
    <t>1.277270e+5</t>
  </si>
  <si>
    <t>1.281840e+5</t>
  </si>
  <si>
    <t>1.293360e+5</t>
  </si>
  <si>
    <t>1.294950e+5</t>
  </si>
  <si>
    <t>1.298900e+5</t>
  </si>
  <si>
    <t>1.301560e+5</t>
  </si>
  <si>
    <t>1.307220e+5</t>
  </si>
  <si>
    <t>1.307700e+5</t>
  </si>
  <si>
    <t>1.310420e+5</t>
  </si>
  <si>
    <t>1.312010e+5</t>
  </si>
  <si>
    <t>1.319220e+5</t>
  </si>
  <si>
    <t>1.320810e+5</t>
  </si>
  <si>
    <t>1.321470e+5</t>
  </si>
  <si>
    <t>1.326970e+5</t>
  </si>
  <si>
    <t>1.340090e+5</t>
  </si>
  <si>
    <t>1.341170e+5</t>
  </si>
  <si>
    <t>1.344270e+5</t>
  </si>
  <si>
    <t>1.345390e+5</t>
  </si>
  <si>
    <t>1.351610e+5</t>
  </si>
  <si>
    <t>1.353200e+5</t>
  </si>
  <si>
    <t>1.356990e+5</t>
  </si>
  <si>
    <t>1.357170e+5</t>
  </si>
  <si>
    <t>1.367670e+5</t>
  </si>
  <si>
    <t>1.375070e+5</t>
  </si>
  <si>
    <t>1.379700e+5</t>
  </si>
  <si>
    <t>1.383920e+5</t>
  </si>
  <si>
    <t>1.390730e+5</t>
  </si>
  <si>
    <t>1.391220e+5</t>
  </si>
  <si>
    <t>1.392370e+5</t>
  </si>
  <si>
    <t>1.392810e+5</t>
  </si>
  <si>
    <t>1.395440e+5</t>
  </si>
  <si>
    <t>1.397030e+5</t>
  </si>
  <si>
    <t>1.401670e+5</t>
  </si>
  <si>
    <t>1.406200e+5</t>
  </si>
  <si>
    <t>1.411630e+5</t>
  </si>
  <si>
    <t>1.413600e+5</t>
  </si>
  <si>
    <t>1.417720e+5</t>
  </si>
  <si>
    <t>1.419310e+5</t>
  </si>
  <si>
    <t>1.419770e+5</t>
  </si>
  <si>
    <t>1.425120e+5</t>
  </si>
  <si>
    <t>1.426710e+5</t>
  </si>
  <si>
    <t>1.430170e+5</t>
  </si>
  <si>
    <t>1.430900e+5</t>
  </si>
  <si>
    <t>1.440200e+5</t>
  </si>
  <si>
    <t>1.440270e+5</t>
  </si>
  <si>
    <t>1.440510e+5</t>
  </si>
  <si>
    <t>1.442420e+5</t>
  </si>
  <si>
    <t>1.444010e+5</t>
  </si>
  <si>
    <t>1.450160e+5</t>
  </si>
  <si>
    <t>1.451370e+5</t>
  </si>
  <si>
    <t>1.451720e+5</t>
  </si>
  <si>
    <t>1.453310e+5</t>
  </si>
  <si>
    <t>1.461680e+5</t>
  </si>
  <si>
    <t>1.462590e+5</t>
  </si>
  <si>
    <t>1.463270e+5</t>
  </si>
  <si>
    <t>1.468700e+5</t>
  </si>
  <si>
    <t>1.474370e+5</t>
  </si>
  <si>
    <t>1.479870e+5</t>
  </si>
  <si>
    <t>1.480220e+5</t>
  </si>
  <si>
    <t>1.481810e+5</t>
  </si>
  <si>
    <t>1.485290e+5</t>
  </si>
  <si>
    <t>1.496590e+5</t>
  </si>
  <si>
    <t>1.497170e+5</t>
  </si>
  <si>
    <t>1.503360e+5</t>
  </si>
  <si>
    <t>1.508790e+5</t>
  </si>
  <si>
    <t>1.510070e+5</t>
  </si>
  <si>
    <t>1.512900e+5</t>
  </si>
  <si>
    <t>1.518400e+5</t>
  </si>
  <si>
    <t>1.519170e+5</t>
  </si>
  <si>
    <t>1.523060e+5</t>
  </si>
  <si>
    <t>1.524420e+5</t>
  </si>
  <si>
    <t>1.526010e+5</t>
  </si>
  <si>
    <t>1.529920e+5</t>
  </si>
  <si>
    <t>1.531510e+5</t>
  </si>
  <si>
    <t>1.535700e+5</t>
  </si>
  <si>
    <t>1.537190e+5</t>
  </si>
  <si>
    <t>1.547220e+5</t>
  </si>
  <si>
    <t>1.548600e+5</t>
  </si>
  <si>
    <t>1.548810e+5</t>
  </si>
  <si>
    <t>1.560120e+5</t>
  </si>
  <si>
    <t>1.561710e+5</t>
  </si>
  <si>
    <t>1.572670e+5</t>
  </si>
  <si>
    <t>1.574370e+5</t>
  </si>
  <si>
    <t>1.590240e+5</t>
  </si>
  <si>
    <t>1.593170e+5</t>
  </si>
  <si>
    <t>1.593410e+5</t>
  </si>
  <si>
    <t>1.604270e+5</t>
  </si>
  <si>
    <t>1.611200e+5</t>
  </si>
  <si>
    <t>1.622720e+5</t>
  </si>
  <si>
    <t>1.624310e+5</t>
  </si>
  <si>
    <t>1.627390e+5</t>
  </si>
  <si>
    <t>1.631700e+5</t>
  </si>
  <si>
    <t>1.631940e+5</t>
  </si>
  <si>
    <t>1.636270e+5</t>
  </si>
  <si>
    <t>1.638190e+5</t>
  </si>
  <si>
    <t>1.640890e+5</t>
  </si>
  <si>
    <t>1.642800e+5</t>
  </si>
  <si>
    <t>1.643220e+5</t>
  </si>
  <si>
    <t>1.643460e+5</t>
  </si>
  <si>
    <t>1.644810e+5</t>
  </si>
  <si>
    <t>1.645050e+5</t>
  </si>
  <si>
    <t>1.650840e+5</t>
  </si>
  <si>
    <t>1.652870e+5</t>
  </si>
  <si>
    <t>1.654320e+5</t>
  </si>
  <si>
    <t>1.655910e+5</t>
  </si>
  <si>
    <t>1.656260e+5</t>
  </si>
  <si>
    <t>1.672070e+5</t>
  </si>
  <si>
    <t>1.674940e+5</t>
  </si>
  <si>
    <t>1.676720e+5</t>
  </si>
  <si>
    <t>1.681770e+5</t>
  </si>
  <si>
    <t>1.684570e+5</t>
  </si>
  <si>
    <t>1.688240e+5</t>
  </si>
  <si>
    <t>1.689830e+5</t>
  </si>
  <si>
    <t>1.690090e+5</t>
  </si>
  <si>
    <t>1.694790e+5</t>
  </si>
  <si>
    <t>1.706310e+5</t>
  </si>
  <si>
    <t>1.707900e+5</t>
  </si>
  <si>
    <t>1.710600e+5</t>
  </si>
  <si>
    <t>1.717870e+5</t>
  </si>
  <si>
    <t>1.722120e+5</t>
  </si>
  <si>
    <t>1.723710e+5</t>
  </si>
  <si>
    <t>1.727270e+5</t>
  </si>
  <si>
    <t>1.728620e+5</t>
  </si>
  <si>
    <t>1.740140e+5</t>
  </si>
  <si>
    <t>1.741730e+5</t>
  </si>
  <si>
    <t>1.746390e+5</t>
  </si>
  <si>
    <t>1.765800e+5</t>
  </si>
  <si>
    <t>1.777320e+5</t>
  </si>
  <si>
    <t>1.778910e+5</t>
  </si>
  <si>
    <t>1.783780e+5</t>
  </si>
  <si>
    <t>1.788490e+5</t>
  </si>
  <si>
    <t>1.789170e+5</t>
  </si>
  <si>
    <t>1.805770e+5</t>
  </si>
  <si>
    <t>1.817040e+5</t>
  </si>
  <si>
    <t>1.827700e+5</t>
  </si>
  <si>
    <t>1.827840e+5</t>
  </si>
  <si>
    <t>1.834670e+5</t>
  </si>
  <si>
    <t>1.839220e+5</t>
  </si>
  <si>
    <t>1.840810e+5</t>
  </si>
  <si>
    <t>1.843450e+5</t>
  </si>
  <si>
    <t>1.844300e+5</t>
  </si>
  <si>
    <t>1.852770e+5</t>
  </si>
  <si>
    <t>1.855820e+5</t>
  </si>
  <si>
    <t>1.857410e+5</t>
  </si>
  <si>
    <t>1.866370e+5</t>
  </si>
  <si>
    <t>1.870770e+5</t>
  </si>
  <si>
    <t>1.873200e+5</t>
  </si>
  <si>
    <t>1.877060e+5</t>
  </si>
  <si>
    <t>1.877890e+5</t>
  </si>
  <si>
    <t>1.879480e+5</t>
  </si>
  <si>
    <t>1.884720e+5</t>
  </si>
  <si>
    <t>1.886310e+5</t>
  </si>
  <si>
    <t>1.904270e+5</t>
  </si>
  <si>
    <t>1.909300e+5</t>
  </si>
  <si>
    <t>1.918870e+5</t>
  </si>
  <si>
    <t>1.920820e+5</t>
  </si>
  <si>
    <t>1.922410e+5</t>
  </si>
  <si>
    <t>1.933380e+5</t>
  </si>
  <si>
    <t>1.955970e+5</t>
  </si>
  <si>
    <t>1.966780e+5</t>
  </si>
  <si>
    <t>1.973270e+5</t>
  </si>
  <si>
    <t>1.977990e+5</t>
  </si>
  <si>
    <t>1.989570e+5</t>
  </si>
  <si>
    <t>2.005670e+5</t>
  </si>
  <si>
    <t>2.021090e+5</t>
  </si>
  <si>
    <t>2.028970e+5</t>
  </si>
  <si>
    <t>2.029960e+5</t>
  </si>
  <si>
    <t>2.038570e+5</t>
  </si>
  <si>
    <t>2.044200e+5</t>
  </si>
  <si>
    <t>2.055720e+5</t>
  </si>
  <si>
    <t>2.057170e+5</t>
  </si>
  <si>
    <t>2.057270e+5</t>
  </si>
  <si>
    <t>2.057310e+5</t>
  </si>
  <si>
    <t>2.057390e+5</t>
  </si>
  <si>
    <t>2.068490e+5</t>
  </si>
  <si>
    <t>2.071770e+5</t>
  </si>
  <si>
    <t>2.075180e+5</t>
  </si>
  <si>
    <t>2.080010e+5</t>
  </si>
  <si>
    <t>2.081600e+5</t>
  </si>
  <si>
    <t>2.095700e+5</t>
  </si>
  <si>
    <t>2.096970e+5</t>
  </si>
  <si>
    <t>2.107220e+5</t>
  </si>
  <si>
    <t>2.108810e+5</t>
  </si>
  <si>
    <t>2.108870e+5</t>
  </si>
  <si>
    <t>2.108960e+5</t>
  </si>
  <si>
    <t>2.110300e+5</t>
  </si>
  <si>
    <t>2.119680e+5</t>
  </si>
  <si>
    <t>2.121820e+5</t>
  </si>
  <si>
    <t>2.123410e+5</t>
  </si>
  <si>
    <t>2.126170e+5</t>
  </si>
  <si>
    <t>2.137300e+5</t>
  </si>
  <si>
    <t>2.142470e+5</t>
  </si>
  <si>
    <t>2.147400e+5</t>
  </si>
  <si>
    <t>2.158210e+5</t>
  </si>
  <si>
    <t>2.158920e+5</t>
  </si>
  <si>
    <t>2.160510e+5</t>
  </si>
  <si>
    <t>2.164700e+5</t>
  </si>
  <si>
    <t>2.169730e+5</t>
  </si>
  <si>
    <t>2.171320e+5</t>
  </si>
  <si>
    <t>2.176220e+5</t>
  </si>
  <si>
    <t>2.177810e+5</t>
  </si>
  <si>
    <t>2.181000e+5</t>
  </si>
  <si>
    <t>2.181870e+5</t>
  </si>
  <si>
    <t>2.191070e+5</t>
  </si>
  <si>
    <t>2.191470e+5</t>
  </si>
  <si>
    <t>2.192520e+5</t>
  </si>
  <si>
    <t>2.194110e+5</t>
  </si>
  <si>
    <t>2.199000e+5</t>
  </si>
  <si>
    <t>2.210170e+5</t>
  </si>
  <si>
    <t>2.220400e+5</t>
  </si>
  <si>
    <t>2.230000e+5</t>
  </si>
  <si>
    <t>2.231920e+5</t>
  </si>
  <si>
    <t>2.233510e+5</t>
  </si>
  <si>
    <t>2.241520e+5</t>
  </si>
  <si>
    <t>2.243110e+5</t>
  </si>
  <si>
    <t>2.248700e+5</t>
  </si>
  <si>
    <t>2.248770e+5</t>
  </si>
  <si>
    <t>2.249870e+5</t>
  </si>
  <si>
    <t>2.260220e+5</t>
  </si>
  <si>
    <t>2.261810e+5</t>
  </si>
  <si>
    <t>2.269790e+5</t>
  </si>
  <si>
    <t>2.282510e+5</t>
  </si>
  <si>
    <t>2.288400e+5</t>
  </si>
  <si>
    <t>2.299920e+5</t>
  </si>
  <si>
    <t>2.301510e+5</t>
  </si>
  <si>
    <t>2.305390e+5</t>
  </si>
  <si>
    <t>2.351900e+5</t>
  </si>
  <si>
    <t>2.354370e+5</t>
  </si>
  <si>
    <t>2.388370e+5</t>
  </si>
  <si>
    <t>2.390430e+5</t>
  </si>
  <si>
    <t>2.400570e+5</t>
  </si>
  <si>
    <t>2.401670e+5</t>
  </si>
  <si>
    <t>2.401950e+5</t>
  </si>
  <si>
    <t>2.403540e+5</t>
  </si>
  <si>
    <t>2.414840e+5</t>
  </si>
  <si>
    <t>2.435410e+5</t>
  </si>
  <si>
    <t>2.440200e+5</t>
  </si>
  <si>
    <t>2.443890e+5</t>
  </si>
  <si>
    <t>2.451720e+5</t>
  </si>
  <si>
    <t>2.453310e+5</t>
  </si>
  <si>
    <t>2.473940e+5</t>
  </si>
  <si>
    <t>2.482020e+5</t>
  </si>
  <si>
    <t>2.485460e+5</t>
  </si>
  <si>
    <t>2.487050e+5</t>
  </si>
  <si>
    <t>2.497290e+5</t>
  </si>
  <si>
    <t>2.507270e+5</t>
  </si>
  <si>
    <t>2.519170e+5</t>
  </si>
  <si>
    <t>2.532670e+5</t>
  </si>
  <si>
    <t>2.541270e+5</t>
  </si>
  <si>
    <t>2.542620e+5</t>
  </si>
  <si>
    <t>2.545800e+5</t>
  </si>
  <si>
    <t>2.553470e+5</t>
  </si>
  <si>
    <t>2.557320e+5</t>
  </si>
  <si>
    <t>2.558910e+5</t>
  </si>
  <si>
    <t>2.561690e+5</t>
  </si>
  <si>
    <t>2.567740e+5</t>
  </si>
  <si>
    <t>2.576350e+5</t>
  </si>
  <si>
    <t>2.579800e+5</t>
  </si>
  <si>
    <t>2.591320e+5</t>
  </si>
  <si>
    <t>2.592000e+5</t>
  </si>
  <si>
    <t>2.592910e+5</t>
  </si>
  <si>
    <t>2.603520e+5</t>
  </si>
  <si>
    <t>2.605110e+5</t>
  </si>
  <si>
    <t>2.606270e+5</t>
  </si>
  <si>
    <t>2.616890e+5</t>
  </si>
  <si>
    <t>2.617790e+5</t>
  </si>
  <si>
    <t>2.619380e+5</t>
  </si>
  <si>
    <t>2.634920e+5</t>
  </si>
  <si>
    <t>2.638170e+5</t>
  </si>
  <si>
    <t>2.650590e+5</t>
  </si>
  <si>
    <t>2.672070e+5</t>
  </si>
  <si>
    <t>2.673450e+5</t>
  </si>
  <si>
    <t>2.675560e+5</t>
  </si>
  <si>
    <t>2.680270e+5</t>
  </si>
  <si>
    <t>2.684970e+5</t>
  </si>
  <si>
    <t>2.685570e+5</t>
  </si>
  <si>
    <t>2.686560e+5</t>
  </si>
  <si>
    <t>2.695520e+5</t>
  </si>
  <si>
    <t>2.708820e+5</t>
  </si>
  <si>
    <t>2.710600e+5</t>
  </si>
  <si>
    <t>2.716990e+5</t>
  </si>
  <si>
    <t>2.722120e+5</t>
  </si>
  <si>
    <t>2.723710e+5</t>
  </si>
  <si>
    <t>2.724100e+5</t>
  </si>
  <si>
    <t>2.729250e+5</t>
  </si>
  <si>
    <t>2.734050e+5</t>
  </si>
  <si>
    <t>2.735230e+5</t>
  </si>
  <si>
    <t>2.735620e+5</t>
  </si>
  <si>
    <t>2.737210e+5</t>
  </si>
  <si>
    <t>2.737790e+5</t>
  </si>
  <si>
    <t>2.745570e+5</t>
  </si>
  <si>
    <t>2.747160e+5</t>
  </si>
  <si>
    <t>2.767780e+5</t>
  </si>
  <si>
    <t>2.779300e+5</t>
  </si>
  <si>
    <t>2.780890e+5</t>
  </si>
  <si>
    <t>2.791070e+5</t>
  </si>
  <si>
    <t>2.825160e+5</t>
  </si>
  <si>
    <t>2.828460e+5</t>
  </si>
  <si>
    <t>2.829600e+5</t>
  </si>
  <si>
    <t>2.833170e+5</t>
  </si>
  <si>
    <t>2.841120e+5</t>
  </si>
  <si>
    <t>2.842710e+5</t>
  </si>
  <si>
    <t>2.861720e+5</t>
  </si>
  <si>
    <t>2.866990e+5</t>
  </si>
  <si>
    <t>2.869690e+5</t>
  </si>
  <si>
    <t>2.869770e+5</t>
  </si>
  <si>
    <t>2.871700e+5</t>
  </si>
  <si>
    <t>2.878510e+5</t>
  </si>
  <si>
    <t>2.880100e+5</t>
  </si>
  <si>
    <t>2.883220e+5</t>
  </si>
  <si>
    <t>2.884810e+5</t>
  </si>
  <si>
    <t>2.888130e+5</t>
  </si>
  <si>
    <t>2.900250e+5</t>
  </si>
  <si>
    <t>2.911770e+5</t>
  </si>
  <si>
    <t>2.912870e+5</t>
  </si>
  <si>
    <t>2.913360e+5</t>
  </si>
  <si>
    <t>2.926660e+5</t>
  </si>
  <si>
    <t>2.938180e+5</t>
  </si>
  <si>
    <t>2.939770e+5</t>
  </si>
  <si>
    <t>2.947390e+5</t>
  </si>
  <si>
    <t>2.949170e+5</t>
  </si>
  <si>
    <t>2.966960e+5</t>
  </si>
  <si>
    <t>2.969290e+5</t>
  </si>
  <si>
    <t>2.978060e+5</t>
  </si>
  <si>
    <t>3.000740e+5</t>
  </si>
  <si>
    <t>3.016590e+5</t>
  </si>
  <si>
    <t>3.022670e+5</t>
  </si>
  <si>
    <t>3.028110e+5</t>
  </si>
  <si>
    <t>3.029080e+5</t>
  </si>
  <si>
    <t>3.029700e+5</t>
  </si>
  <si>
    <t>3.061200e+5</t>
  </si>
  <si>
    <t>3.065770e+5</t>
  </si>
  <si>
    <t>3.072720e+5</t>
  </si>
  <si>
    <t>3.074310e+5</t>
  </si>
  <si>
    <t>3.082850e+5</t>
  </si>
  <si>
    <t>3.102070e+5</t>
  </si>
  <si>
    <t>3.104300e+5</t>
  </si>
  <si>
    <t>3.115820e+5</t>
  </si>
  <si>
    <t>3.117410e+5</t>
  </si>
  <si>
    <t>3.119860e+5</t>
  </si>
  <si>
    <t>3.140600e+5</t>
  </si>
  <si>
    <t>3.152120e+5</t>
  </si>
  <si>
    <t>3.153640e+5</t>
  </si>
  <si>
    <t>3.153710e+5</t>
  </si>
  <si>
    <t>3.158390e+5</t>
  </si>
  <si>
    <t>3.161570e+5</t>
  </si>
  <si>
    <t>3.169910e+5</t>
  </si>
  <si>
    <t>3.171500e+5</t>
  </si>
  <si>
    <t>3.181980e+5</t>
  </si>
  <si>
    <t>3.192170e+5</t>
  </si>
  <si>
    <t>3.197170e+5</t>
  </si>
  <si>
    <t>3.203690e+5</t>
  </si>
  <si>
    <t>3.205280e+5</t>
  </si>
  <si>
    <t>3.220510e+5</t>
  </si>
  <si>
    <t>3.232030e+5</t>
  </si>
  <si>
    <t>3.233620e+5</t>
  </si>
  <si>
    <t>3.235750e+5</t>
  </si>
  <si>
    <t>3.274280e+5</t>
  </si>
  <si>
    <t>3.285800e+5</t>
  </si>
  <si>
    <t>3.287390e+5</t>
  </si>
  <si>
    <t>3.314470e+5</t>
  </si>
  <si>
    <t>3.335670e+5</t>
  </si>
  <si>
    <t>3.350070e+5</t>
  </si>
  <si>
    <t>3.353000e+5</t>
  </si>
  <si>
    <t>3.364520e+5</t>
  </si>
  <si>
    <t>3.366110e+5</t>
  </si>
  <si>
    <t>3.388600e+5</t>
  </si>
  <si>
    <t>3.389070e+5</t>
  </si>
  <si>
    <t>3.398690e+5</t>
  </si>
  <si>
    <t>3.400120e+5</t>
  </si>
  <si>
    <t>3.401710e+5</t>
  </si>
  <si>
    <t>3.453470e+5</t>
  </si>
  <si>
    <t>3.488570e+5</t>
  </si>
  <si>
    <t>3.508670e+5</t>
  </si>
  <si>
    <t>3.527100e+5</t>
  </si>
  <si>
    <t>3.538620e+5</t>
  </si>
  <si>
    <t>3.540210e+5</t>
  </si>
  <si>
    <t>3.541970e+5</t>
  </si>
  <si>
    <t>3.542370e+5</t>
  </si>
  <si>
    <t>3.580500e+5</t>
  </si>
  <si>
    <t>3.592020e+5</t>
  </si>
  <si>
    <t>3.593610e+5</t>
  </si>
  <si>
    <t>3.606370e+5</t>
  </si>
  <si>
    <t>3.608770e+5</t>
  </si>
  <si>
    <t>3.629570e+5</t>
  </si>
  <si>
    <t>3.644900e+5</t>
  </si>
  <si>
    <t>3.656420e+5</t>
  </si>
  <si>
    <t>3.658010e+5</t>
  </si>
  <si>
    <t>3.661570e+5</t>
  </si>
  <si>
    <t>3.689890e+5</t>
  </si>
  <si>
    <t>3.695270e+5</t>
  </si>
  <si>
    <t>3.700100e+5</t>
  </si>
  <si>
    <t>3.711620e+5</t>
  </si>
  <si>
    <t>3.713210e+5</t>
  </si>
  <si>
    <t>3.733800e+5</t>
  </si>
  <si>
    <t>3.745320e+5</t>
  </si>
  <si>
    <t>3.746910e+5</t>
  </si>
  <si>
    <t>3.761470e+5</t>
  </si>
  <si>
    <t>3.761670e+5</t>
  </si>
  <si>
    <t>3.782470e+5</t>
  </si>
  <si>
    <t>3.800200e+5</t>
  </si>
  <si>
    <t>3.811720e+5</t>
  </si>
  <si>
    <t>3.813310e+5</t>
  </si>
  <si>
    <t>3.821000e+5</t>
  </si>
  <si>
    <t>3.832520e+5</t>
  </si>
  <si>
    <t>3.834110e+5</t>
  </si>
  <si>
    <t>3.839170e+5</t>
  </si>
  <si>
    <t>3.861070e+5</t>
  </si>
  <si>
    <t>3.914370e+5</t>
  </si>
  <si>
    <t>3.952900e+5</t>
  </si>
  <si>
    <t>3.964420e+5</t>
  </si>
  <si>
    <t>3.966010e+5</t>
  </si>
  <si>
    <t>3.992070e+5</t>
  </si>
  <si>
    <t>4.013970e+5</t>
  </si>
  <si>
    <t>4.030600e+5</t>
  </si>
  <si>
    <t>4.042120e+5</t>
  </si>
  <si>
    <t>4.043710e+5</t>
  </si>
  <si>
    <t>4.052500e+5</t>
  </si>
  <si>
    <t>4.064020e+5</t>
  </si>
  <si>
    <t>4.065610e+5</t>
  </si>
  <si>
    <t>4.238790e+5</t>
  </si>
  <si>
    <t>4.267890e+5</t>
  </si>
  <si>
    <t>4.290470e+5</t>
  </si>
  <si>
    <t>4.443370e+5</t>
  </si>
  <si>
    <t>4.481900e+5</t>
  </si>
  <si>
    <t>4.493420e+5</t>
  </si>
  <si>
    <t>4.495010e+5</t>
  </si>
  <si>
    <t>4.529590e+5</t>
  </si>
  <si>
    <t>4.581670e+5</t>
  </si>
  <si>
    <t>4.595390e+5</t>
  </si>
  <si>
    <t>4.663490e+5</t>
  </si>
  <si>
    <t>4.734570e+5</t>
  </si>
  <si>
    <t>4.773100e+5</t>
  </si>
  <si>
    <t>4.784620e+5</t>
  </si>
  <si>
    <t>4.786210e+5</t>
  </si>
  <si>
    <t>4.955090e+5</t>
  </si>
  <si>
    <t>5.130570e+5</t>
  </si>
  <si>
    <t>5.159670e+5</t>
  </si>
  <si>
    <t>5.283470e+5</t>
  </si>
  <si>
    <t>5.312570e+5</t>
  </si>
  <si>
    <t>5.322000e+5</t>
  </si>
  <si>
    <t>5.333520e+5</t>
  </si>
  <si>
    <t>5.335110e+5</t>
  </si>
  <si>
    <t>5.351100e+5</t>
  </si>
  <si>
    <t>5.362620e+5</t>
  </si>
  <si>
    <t>5.364210e+5</t>
  </si>
  <si>
    <t>5.421370e+5</t>
  </si>
  <si>
    <t>5.487170e+5</t>
  </si>
  <si>
    <t>5.555270e+5</t>
  </si>
  <si>
    <t>5.574270e+5</t>
  </si>
  <si>
    <t>5.612800e+5</t>
  </si>
  <si>
    <t>5.624320e+5</t>
  </si>
  <si>
    <t>5.625910e+5</t>
  </si>
  <si>
    <t>5.640070e+5</t>
  </si>
  <si>
    <t>5.678600e+5</t>
  </si>
  <si>
    <t>5.690120e+5</t>
  </si>
  <si>
    <t>5.691710e+5</t>
  </si>
  <si>
    <t>5.708170e+5</t>
  </si>
  <si>
    <t>5.746700e+5</t>
  </si>
  <si>
    <t>5.758220e+5</t>
  </si>
  <si>
    <t>5.759810e+5</t>
  </si>
  <si>
    <t>5.846870e+5</t>
  </si>
  <si>
    <t>5.999770e+5</t>
  </si>
  <si>
    <t>6.038300e+5</t>
  </si>
  <si>
    <t>6.049820e+5</t>
  </si>
  <si>
    <t>6.051410e+5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</si>
</sst>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E+000"/>
  </numFmts>
  <fonts count="3">
    <font>
      <sz val="11"/>
      <color indexed="8"/>
      <name val="Liberation Sans1"/>
      <family val="2"/>
    </font>
    <font>
      <sz val="10"/>
      <name val="Arial"/>
      <family val="0"/>
    </font>
    <font>
      <b/>
      <sz val="11"/>
      <color indexed="8"/>
      <name val="Liberation Sans1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workbookViewId="0" topLeftCell="A1">
      <selection activeCell="G1" sqref="G1"/>
    </sheetView>
  </sheetViews>
  <sheetFormatPr defaultColWidth="8.796875" defaultRowHeight="14.25"/>
  <cols>
    <col min="1" max="2" width="11" style="1" customWidth="1"/>
    <col min="3" max="4" width="21.5" style="1" customWidth="1"/>
    <col min="5" max="5" width="11" style="1" customWidth="1"/>
    <col min="6" max="6" width="15.296875" style="1" customWidth="1"/>
    <col min="7" max="13" width="11" style="1" customWidth="1"/>
    <col min="14" max="14" width="13.19921875" style="1" customWidth="1"/>
    <col min="15" max="15" width="17.8984375" style="1" customWidth="1"/>
    <col min="16" max="17" width="25.69921875" style="1" customWidth="1"/>
    <col min="18" max="18" width="20.5" style="1" customWidth="1"/>
    <col min="19" max="19" width="25.09765625" style="1" customWidth="1"/>
    <col min="20" max="20" width="18.59765625" style="1" customWidth="1"/>
    <col min="21" max="21" width="24.59765625" style="1" customWidth="1"/>
    <col min="22" max="23" width="9.19921875" style="1" customWidth="1"/>
    <col min="24" max="24" width="24.09765625" style="1" customWidth="1"/>
    <col min="25" max="16384" width="9.19921875" style="1" customWidth="1"/>
  </cols>
  <sheetData>
    <row r="1" spans="1:2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M1" s="1" t="s">
        <v>7</v>
      </c>
      <c r="N1" s="1" t="s">
        <v>0</v>
      </c>
      <c r="O1" s="1" t="s">
        <v>3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W1" s="1" t="s">
        <v>13</v>
      </c>
      <c r="X1" s="1" t="s">
        <v>12</v>
      </c>
    </row>
    <row r="2" spans="1:24" ht="13.5">
      <c r="A2" s="2">
        <v>13.244</v>
      </c>
      <c r="B2" s="1">
        <v>2.4E-05</v>
      </c>
      <c r="C2" s="1">
        <f>B2/0.0677</f>
        <v>0.00035450516986706054</v>
      </c>
      <c r="D2" s="1">
        <v>1200</v>
      </c>
      <c r="E2" s="3">
        <f>C2*40/(D2*6.0219999999999996E+23)</f>
        <v>1.9622781460592302E-29</v>
      </c>
      <c r="F2" s="1">
        <f>E2*0.00165*13*13*1/40</f>
        <v>1.3679531525715409E-31</v>
      </c>
      <c r="G2" s="1">
        <f>F2*0.00000000000000000016</f>
        <v>2.1887250441144656E-50</v>
      </c>
      <c r="M2" s="2" t="s">
        <v>14</v>
      </c>
      <c r="N2" s="4">
        <v>2</v>
      </c>
      <c r="O2" s="4">
        <v>15461.4617940199</v>
      </c>
      <c r="P2" s="4"/>
      <c r="Q2" s="1">
        <v>0.0016500000000000002</v>
      </c>
      <c r="R2" s="1">
        <f>O2/Q2</f>
        <v>9370582.905466605</v>
      </c>
      <c r="S2" s="1">
        <v>1</v>
      </c>
      <c r="T2" s="1">
        <f>R2*S2</f>
        <v>9370582.905466605</v>
      </c>
      <c r="U2" s="1">
        <f>T2*100</f>
        <v>937058290.5466605</v>
      </c>
      <c r="W2" s="2" t="s">
        <v>14</v>
      </c>
      <c r="X2" s="1">
        <v>158254.545454545</v>
      </c>
    </row>
    <row r="3" spans="1:24" ht="13.5">
      <c r="A3" s="2">
        <v>25.02</v>
      </c>
      <c r="B3" s="1">
        <v>1E-06</v>
      </c>
      <c r="C3" s="1">
        <f>B3/0.0677</f>
        <v>1.4771048744460853E-05</v>
      </c>
      <c r="D3" s="2" t="s">
        <v>15</v>
      </c>
      <c r="E3" s="3">
        <f>C3*40/(D3*6.0219999999999996E+23)</f>
        <v>1.0549882505694785E-29</v>
      </c>
      <c r="F3" s="1">
        <f>E3*0.00165*13*13*1/40</f>
        <v>7.354586841782477E-32</v>
      </c>
      <c r="G3" s="1">
        <f>F3*0.00000000000000000016</f>
        <v>1.1767338946851966E-50</v>
      </c>
      <c r="M3" s="2" t="s">
        <v>16</v>
      </c>
      <c r="N3" s="4">
        <v>3</v>
      </c>
      <c r="O3" s="4">
        <v>5071.096345515</v>
      </c>
      <c r="P3" s="4"/>
      <c r="Q3" s="1">
        <f>Q2</f>
        <v>0.0016500000000000002</v>
      </c>
      <c r="R3" s="1">
        <f>O3/Q3</f>
        <v>3073391.7245545452</v>
      </c>
      <c r="S3" s="1">
        <f>S2</f>
        <v>1</v>
      </c>
      <c r="T3" s="1">
        <f>R3*S3</f>
        <v>3073391.7245545452</v>
      </c>
      <c r="U3" s="1">
        <f>T3*100</f>
        <v>307339172.4554545</v>
      </c>
      <c r="W3" s="2" t="s">
        <v>16</v>
      </c>
      <c r="X3" s="1">
        <v>65236.3636363636</v>
      </c>
    </row>
    <row r="4" spans="1:24" ht="13.5">
      <c r="A4" s="2">
        <v>25.3106</v>
      </c>
      <c r="B4" s="1">
        <v>2.1E-05</v>
      </c>
      <c r="C4" s="1">
        <f>B4/0.0677</f>
        <v>0.0003101920236336779</v>
      </c>
      <c r="D4" s="1">
        <v>93</v>
      </c>
      <c r="E4" s="3">
        <f>C4*40/(D4*6.0219999999999996E+23)</f>
        <v>2.215475326195905E-28</v>
      </c>
      <c r="F4" s="1">
        <f>E4*0.00165*13*13*1/40</f>
        <v>1.5444632367743203E-30</v>
      </c>
      <c r="G4" s="1">
        <f>F4*0.00000000000000000016</f>
        <v>2.4711411788389126E-49</v>
      </c>
      <c r="M4" s="2" t="s">
        <v>17</v>
      </c>
      <c r="N4" s="4">
        <v>3.203</v>
      </c>
      <c r="O4" s="4">
        <v>4224.9169435216</v>
      </c>
      <c r="P4" s="4"/>
      <c r="Q4" s="1">
        <f>Q3</f>
        <v>0.0016500000000000002</v>
      </c>
      <c r="R4" s="1">
        <f>O4/Q4</f>
        <v>2560555.723346424</v>
      </c>
      <c r="S4" s="1">
        <f>S3</f>
        <v>1</v>
      </c>
      <c r="T4" s="1">
        <f>R4*S4</f>
        <v>2560555.723346424</v>
      </c>
      <c r="U4" s="1">
        <f>T4*100</f>
        <v>256055572.33464238</v>
      </c>
      <c r="W4" s="2" t="s">
        <v>17</v>
      </c>
      <c r="X4" s="1">
        <v>32560</v>
      </c>
    </row>
    <row r="5" spans="1:24" ht="13.5">
      <c r="A5" s="2">
        <v>27.119</v>
      </c>
      <c r="B5" s="1">
        <v>0</v>
      </c>
      <c r="C5" s="1">
        <f>B5/0.0677</f>
        <v>0</v>
      </c>
      <c r="D5" s="1">
        <v>64</v>
      </c>
      <c r="E5" s="3">
        <f>C5*40/(D5*6.0219999999999996E+23)</f>
        <v>0</v>
      </c>
      <c r="F5" s="1">
        <f>E5*0.00165*13*13*1/40</f>
        <v>0</v>
      </c>
      <c r="G5" s="1">
        <f>F5*0.00000000000000000016</f>
        <v>0</v>
      </c>
      <c r="M5" s="2" t="s">
        <v>18</v>
      </c>
      <c r="N5" s="4">
        <v>3.203</v>
      </c>
      <c r="O5" s="4">
        <v>34714.2857142857</v>
      </c>
      <c r="P5" s="4"/>
      <c r="Q5" s="1">
        <f>Q4</f>
        <v>0.0016500000000000002</v>
      </c>
      <c r="R5" s="1">
        <f>O5/Q5</f>
        <v>21038961.03896103</v>
      </c>
      <c r="S5" s="1">
        <f>S4</f>
        <v>1</v>
      </c>
      <c r="T5" s="1">
        <f>R5*S5</f>
        <v>21038961.03896103</v>
      </c>
      <c r="U5" s="1">
        <f>T5*100</f>
        <v>2103896103.8961031</v>
      </c>
      <c r="W5" s="2" t="s">
        <v>18</v>
      </c>
      <c r="X5" s="1">
        <v>18385.4545454545</v>
      </c>
    </row>
    <row r="6" spans="1:24" ht="13.5">
      <c r="A6" s="2">
        <v>28.288</v>
      </c>
      <c r="B6" s="1">
        <v>0</v>
      </c>
      <c r="C6" s="1">
        <f>B6/0.0677</f>
        <v>0</v>
      </c>
      <c r="D6" s="1">
        <v>65</v>
      </c>
      <c r="E6" s="3">
        <f>C6*40/(D6*6.0219999999999996E+23)</f>
        <v>0</v>
      </c>
      <c r="F6" s="1">
        <f>E6*0.00165*13*13*1/40</f>
        <v>0</v>
      </c>
      <c r="G6" s="1">
        <f>F6*0.00000000000000000016</f>
        <v>0</v>
      </c>
      <c r="M6" s="2" t="s">
        <v>19</v>
      </c>
      <c r="N6" s="4">
        <v>4</v>
      </c>
      <c r="O6" s="4">
        <v>20559.4684385382</v>
      </c>
      <c r="P6" s="4"/>
      <c r="Q6" s="1">
        <f>Q5</f>
        <v>0.0016500000000000002</v>
      </c>
      <c r="R6" s="1">
        <f>O6/Q6</f>
        <v>12460283.902144361</v>
      </c>
      <c r="S6" s="1">
        <f>S5</f>
        <v>1</v>
      </c>
      <c r="T6" s="1">
        <f>R6*S6</f>
        <v>12460283.902144361</v>
      </c>
      <c r="U6" s="1">
        <f>T6*100</f>
        <v>1246028390.214436</v>
      </c>
      <c r="W6" s="2" t="s">
        <v>19</v>
      </c>
      <c r="X6" s="1">
        <v>7418.18181818182</v>
      </c>
    </row>
    <row r="7" spans="1:24" ht="13.5">
      <c r="A7" s="2">
        <v>29.1851</v>
      </c>
      <c r="B7" s="1">
        <v>7.8E-05</v>
      </c>
      <c r="C7" s="1">
        <f>B7/0.0677</f>
        <v>0.0011521418020679465</v>
      </c>
      <c r="D7" s="1">
        <v>65</v>
      </c>
      <c r="E7" s="3">
        <f>C7*40/(D7*6.0219999999999996E+23)</f>
        <v>1.177366887635538E-27</v>
      </c>
      <c r="F7" s="1">
        <f>E7*0.00165*13*13*1/40</f>
        <v>8.207718915429245E-30</v>
      </c>
      <c r="G7" s="1">
        <f>F7*0.00000000000000000016</f>
        <v>1.3132350264686793E-48</v>
      </c>
      <c r="M7" s="2" t="s">
        <v>20</v>
      </c>
      <c r="N7" s="4">
        <v>5</v>
      </c>
      <c r="O7" s="4">
        <v>11448.8372093023</v>
      </c>
      <c r="P7" s="4"/>
      <c r="Q7" s="1">
        <f>Q6</f>
        <v>0.0016500000000000002</v>
      </c>
      <c r="R7" s="1">
        <f>O7/Q7</f>
        <v>6938689.217758969</v>
      </c>
      <c r="S7" s="1">
        <f>S6</f>
        <v>1</v>
      </c>
      <c r="T7" s="1">
        <f>R7*S7</f>
        <v>6938689.217758969</v>
      </c>
      <c r="U7" s="1">
        <f>T7*100</f>
        <v>693868921.7758969</v>
      </c>
      <c r="W7" s="2" t="s">
        <v>20</v>
      </c>
      <c r="X7" s="1">
        <v>3660.36363636364</v>
      </c>
    </row>
    <row r="8" spans="1:24" ht="13.5">
      <c r="A8" s="2">
        <v>29.19</v>
      </c>
      <c r="B8" s="1">
        <v>2.7E-05</v>
      </c>
      <c r="C8" s="1">
        <f>B8/0.0677</f>
        <v>0.0003988183161004431</v>
      </c>
      <c r="D8" s="1">
        <v>65</v>
      </c>
      <c r="E8" s="3">
        <f>C8*40/(D8*6.0219999999999996E+23)</f>
        <v>4.075500764892247E-28</v>
      </c>
      <c r="F8" s="1">
        <f>E8*0.00165*13*13*1/40</f>
        <v>2.8411334707255083E-30</v>
      </c>
      <c r="G8" s="1">
        <f>F8*0.00000000000000000016</f>
        <v>4.545813553160814E-49</v>
      </c>
      <c r="M8" s="2" t="s">
        <v>21</v>
      </c>
      <c r="N8" s="4">
        <v>6</v>
      </c>
      <c r="O8" s="4">
        <v>7011.6279069768</v>
      </c>
      <c r="P8" s="4"/>
      <c r="Q8" s="1">
        <f>Q7</f>
        <v>0.0016500000000000002</v>
      </c>
      <c r="R8" s="1">
        <f>O8/Q8</f>
        <v>4249471.458773818</v>
      </c>
      <c r="S8" s="1">
        <f>S7</f>
        <v>1</v>
      </c>
      <c r="T8" s="1">
        <f>R8*S8</f>
        <v>4249471.458773818</v>
      </c>
      <c r="U8" s="1">
        <f>T8*100</f>
        <v>424947145.8773818</v>
      </c>
      <c r="W8" s="2" t="s">
        <v>21</v>
      </c>
      <c r="X8" s="1">
        <v>1015.27272727273</v>
      </c>
    </row>
    <row r="9" spans="1:24" ht="13.5">
      <c r="A9" s="2">
        <v>29.3911</v>
      </c>
      <c r="B9" s="1">
        <v>8E-06</v>
      </c>
      <c r="C9" s="1">
        <f>B9/0.0677</f>
        <v>0.00011816838995568683</v>
      </c>
      <c r="D9" s="1">
        <v>65</v>
      </c>
      <c r="E9" s="3">
        <f>C9*40/(D9*6.0219999999999996E+23)</f>
        <v>1.2075557821902954E-28</v>
      </c>
      <c r="F9" s="1">
        <f>E9*0.00165*13*13*1/40</f>
        <v>8.418173246594097E-31</v>
      </c>
      <c r="G9" s="1">
        <f>F9*0.00000000000000000016</f>
        <v>1.3469077194550557E-49</v>
      </c>
      <c r="M9" s="2" t="s">
        <v>22</v>
      </c>
      <c r="N9" s="4">
        <v>8</v>
      </c>
      <c r="O9" s="4">
        <v>3175.415282392</v>
      </c>
      <c r="P9" s="4"/>
      <c r="Q9" s="1">
        <f>Q8</f>
        <v>0.0016500000000000002</v>
      </c>
      <c r="R9" s="1">
        <f>O9/Q9</f>
        <v>1924494.1105406058</v>
      </c>
      <c r="S9" s="1">
        <f>S8</f>
        <v>1</v>
      </c>
      <c r="T9" s="1">
        <f>R9*S9</f>
        <v>1924494.1105406058</v>
      </c>
      <c r="U9" s="1">
        <f>T9*100</f>
        <v>192449411.05406058</v>
      </c>
      <c r="W9" s="2" t="s">
        <v>22</v>
      </c>
      <c r="X9" s="1">
        <v>413.018181818182</v>
      </c>
    </row>
    <row r="10" spans="1:24" ht="13.5">
      <c r="A10" s="2">
        <v>32.453</v>
      </c>
      <c r="B10" s="1">
        <v>0</v>
      </c>
      <c r="C10" s="1">
        <f>B10/0.0677</f>
        <v>0</v>
      </c>
      <c r="D10" s="1">
        <v>65</v>
      </c>
      <c r="E10" s="3">
        <f>C10*40/(D10*6.0219999999999996E+23)</f>
        <v>0</v>
      </c>
      <c r="F10" s="1">
        <f>E10*0.00165*13*13*1/40</f>
        <v>0</v>
      </c>
      <c r="G10" s="1">
        <f>F10*0.00000000000000000016</f>
        <v>0</v>
      </c>
      <c r="M10" s="2" t="s">
        <v>23</v>
      </c>
      <c r="N10" s="4">
        <v>10</v>
      </c>
      <c r="O10" s="4">
        <v>1690.8637873754</v>
      </c>
      <c r="P10" s="4"/>
      <c r="Q10" s="1">
        <f>Q9</f>
        <v>0.0016500000000000002</v>
      </c>
      <c r="R10" s="1">
        <f>O10/Q10</f>
        <v>1024765.9317426666</v>
      </c>
      <c r="S10" s="1">
        <f>S9</f>
        <v>1</v>
      </c>
      <c r="T10" s="1">
        <f>R10*S10</f>
        <v>1024765.9317426666</v>
      </c>
      <c r="U10" s="1">
        <f>T10*100</f>
        <v>102476593.17426667</v>
      </c>
      <c r="W10" s="2" t="s">
        <v>23</v>
      </c>
      <c r="X10" s="1">
        <v>120.436363636364</v>
      </c>
    </row>
    <row r="11" spans="1:24" ht="13.5">
      <c r="A11" s="2">
        <v>32.52</v>
      </c>
      <c r="B11" s="1">
        <v>0</v>
      </c>
      <c r="C11" s="1">
        <f>B11/0.0677</f>
        <v>0</v>
      </c>
      <c r="D11" s="1">
        <v>65</v>
      </c>
      <c r="E11" s="3">
        <f>C11*40/(D11*6.0219999999999996E+23)</f>
        <v>0</v>
      </c>
      <c r="F11" s="1">
        <f>E11*0.00165*13*13*1/40</f>
        <v>0</v>
      </c>
      <c r="G11" s="1">
        <f>F11*0.00000000000000000016</f>
        <v>0</v>
      </c>
      <c r="M11" s="2" t="s">
        <v>24</v>
      </c>
      <c r="N11" s="4">
        <v>15</v>
      </c>
      <c r="O11" s="4">
        <v>522.3588039867</v>
      </c>
      <c r="P11" s="4"/>
      <c r="Q11" s="1">
        <f>Q10</f>
        <v>0.0016500000000000002</v>
      </c>
      <c r="R11" s="1">
        <f>O11/Q11</f>
        <v>316581.09332527267</v>
      </c>
      <c r="S11" s="1">
        <f>S10</f>
        <v>1</v>
      </c>
      <c r="T11" s="1">
        <f>R11*S11</f>
        <v>316581.09332527267</v>
      </c>
      <c r="U11" s="1">
        <f>T11*100</f>
        <v>31658109.332527265</v>
      </c>
      <c r="W11" s="2" t="s">
        <v>24</v>
      </c>
      <c r="X11" s="1">
        <v>52.4581818181818</v>
      </c>
    </row>
    <row r="12" spans="1:24" ht="13.5">
      <c r="A12" s="2">
        <v>32.73</v>
      </c>
      <c r="B12" s="1">
        <v>1E-05</v>
      </c>
      <c r="C12" s="1">
        <f>B12/0.0677</f>
        <v>0.00014771048744460856</v>
      </c>
      <c r="D12" s="1">
        <v>65</v>
      </c>
      <c r="E12" s="3">
        <f>C12*40/(D12*6.0219999999999996E+23)</f>
        <v>1.5094447277378696E-28</v>
      </c>
      <c r="F12" s="1">
        <f>E12*0.00165*13*13*1/40</f>
        <v>1.0522716558242624E-30</v>
      </c>
      <c r="G12" s="1">
        <f>F12*0.00000000000000000016</f>
        <v>1.6836346493188201E-49</v>
      </c>
      <c r="M12" s="2" t="s">
        <v>25</v>
      </c>
      <c r="N12" s="4">
        <v>20</v>
      </c>
      <c r="O12" s="4">
        <v>222.3687707641</v>
      </c>
      <c r="P12" s="4"/>
      <c r="Q12" s="1">
        <f>Q11</f>
        <v>0.0016500000000000002</v>
      </c>
      <c r="R12" s="1">
        <f>O12/Q12</f>
        <v>134768.9519782424</v>
      </c>
      <c r="S12" s="1">
        <f>S11</f>
        <v>1</v>
      </c>
      <c r="T12" s="1">
        <f>R12*S12</f>
        <v>134768.9519782424</v>
      </c>
      <c r="U12" s="1">
        <f>T12*100</f>
        <v>13476895.19782424</v>
      </c>
      <c r="W12" s="2" t="s">
        <v>25</v>
      </c>
      <c r="X12" s="1">
        <v>28.56</v>
      </c>
    </row>
    <row r="13" spans="1:24" ht="13.5">
      <c r="A13" s="2">
        <v>37.8</v>
      </c>
      <c r="B13" s="1">
        <v>3E-06</v>
      </c>
      <c r="C13" s="1">
        <f>B13/0.0677</f>
        <v>4.431314623338257E-05</v>
      </c>
      <c r="D13" s="1">
        <v>30</v>
      </c>
      <c r="E13" s="3">
        <f>C13*40/(D13*6.0219999999999996E+23)</f>
        <v>9.811390730296152E-29</v>
      </c>
      <c r="F13" s="1">
        <f>E13*0.00165*13*13*1/40</f>
        <v>6.839765762857706E-31</v>
      </c>
      <c r="G13" s="1">
        <f>F13*0.00000000000000000016</f>
        <v>1.0943625220572331E-49</v>
      </c>
      <c r="M13" s="2" t="s">
        <v>26</v>
      </c>
      <c r="N13" s="4">
        <v>30</v>
      </c>
      <c r="O13" s="4">
        <v>65.0631229236</v>
      </c>
      <c r="P13" s="4"/>
      <c r="Q13" s="1">
        <f>Q12</f>
        <v>0.0016500000000000002</v>
      </c>
      <c r="R13" s="1">
        <f>O13/Q13</f>
        <v>39432.195711272725</v>
      </c>
      <c r="S13" s="1">
        <f>S12</f>
        <v>1</v>
      </c>
      <c r="T13" s="1">
        <f>R13*S13</f>
        <v>39432.195711272725</v>
      </c>
      <c r="U13" s="1">
        <f>T13*100</f>
        <v>3943219.5711272727</v>
      </c>
      <c r="W13" s="2" t="s">
        <v>26</v>
      </c>
      <c r="X13" s="1">
        <v>17.8909090909091</v>
      </c>
    </row>
    <row r="14" spans="1:24" ht="13.5">
      <c r="A14" s="2">
        <v>42.431</v>
      </c>
      <c r="B14" s="1">
        <v>2E-06</v>
      </c>
      <c r="C14" s="1">
        <f>B14/0.0677</f>
        <v>2.9542097488921706E-05</v>
      </c>
      <c r="D14" s="1">
        <v>26.8</v>
      </c>
      <c r="E14" s="3">
        <f>C14*40/(D14*6.0219999999999996E+23)</f>
        <v>7.321933380818022E-29</v>
      </c>
      <c r="F14" s="1">
        <f>E14*0.00165*13*13*1/40</f>
        <v>5.104302808102764E-31</v>
      </c>
      <c r="G14" s="1">
        <f>F14*0.00000000000000000016</f>
        <v>8.166884492964422E-50</v>
      </c>
      <c r="M14" s="2" t="s">
        <v>27</v>
      </c>
      <c r="N14" s="4">
        <v>40</v>
      </c>
      <c r="O14" s="4">
        <v>26.8205980066</v>
      </c>
      <c r="P14" s="4"/>
      <c r="Q14" s="1">
        <f>Q13</f>
        <v>0.0016500000000000002</v>
      </c>
      <c r="R14" s="1">
        <f>O14/Q14</f>
        <v>16254.907882787877</v>
      </c>
      <c r="S14" s="1">
        <f>S13</f>
        <v>1</v>
      </c>
      <c r="T14" s="1">
        <f>R14*S14</f>
        <v>16254.907882787877</v>
      </c>
      <c r="U14" s="1">
        <f>T14*100</f>
        <v>1625490.7882787876</v>
      </c>
      <c r="W14" s="2" t="s">
        <v>27</v>
      </c>
      <c r="X14" s="1">
        <v>9.07636363636363</v>
      </c>
    </row>
    <row r="15" spans="1:24" ht="13.5">
      <c r="A15" s="2">
        <v>42.4349</v>
      </c>
      <c r="B15" s="1">
        <v>0.00072</v>
      </c>
      <c r="C15" s="1">
        <f>B15/0.0677</f>
        <v>0.010635155096011815</v>
      </c>
      <c r="D15" s="1">
        <v>26.8</v>
      </c>
      <c r="E15" s="3">
        <f>C15*40/(D15*6.0219999999999996E+23)</f>
        <v>2.635896017094488E-26</v>
      </c>
      <c r="F15" s="1">
        <f>E15*0.00165*13*13*1/40</f>
        <v>1.8375490109169954E-28</v>
      </c>
      <c r="G15" s="1">
        <f>F15*0.00000000000000000016</f>
        <v>2.940078417467193E-47</v>
      </c>
      <c r="M15" s="2" t="s">
        <v>28</v>
      </c>
      <c r="N15" s="4">
        <v>50</v>
      </c>
      <c r="O15" s="4">
        <v>13.3863787375</v>
      </c>
      <c r="P15" s="4"/>
      <c r="Q15" s="1">
        <f>Q14</f>
        <v>0.0016500000000000002</v>
      </c>
      <c r="R15" s="1">
        <f>O15/Q15</f>
        <v>8112.95681060606</v>
      </c>
      <c r="S15" s="1">
        <f>S14</f>
        <v>1</v>
      </c>
      <c r="T15" s="1">
        <f>R15*S15</f>
        <v>8112.95681060606</v>
      </c>
      <c r="U15" s="1">
        <f>T15*100</f>
        <v>811295.6810606059</v>
      </c>
      <c r="W15" s="2" t="s">
        <v>28</v>
      </c>
      <c r="X15" s="1">
        <v>5.64509090909091</v>
      </c>
    </row>
    <row r="16" spans="1:16" ht="13.5">
      <c r="A16" s="2">
        <v>42.6333</v>
      </c>
      <c r="B16" s="1">
        <v>0.00013199999999999998</v>
      </c>
      <c r="C16" s="1">
        <f>B16/0.0677</f>
        <v>0.0019497784342688326</v>
      </c>
      <c r="D16" s="1">
        <v>26.8</v>
      </c>
      <c r="E16" s="3">
        <f>C16*40/(D16*6.0219999999999996E+23)</f>
        <v>4.832476031339895E-27</v>
      </c>
      <c r="F16" s="1">
        <f>E16*0.00165*13*13*1/40</f>
        <v>3.3688398533478254E-29</v>
      </c>
      <c r="G16" s="1">
        <f>F16*0.00000000000000000016</f>
        <v>5.390143765356521E-48</v>
      </c>
      <c r="N16" s="4">
        <v>60</v>
      </c>
      <c r="O16" s="4">
        <v>7.5588039867</v>
      </c>
      <c r="P16" s="4"/>
    </row>
    <row r="17" spans="1:16" ht="13.5">
      <c r="A17" s="2">
        <v>43.69</v>
      </c>
      <c r="B17" s="1">
        <v>0</v>
      </c>
      <c r="C17" s="1">
        <f>B17/0.0677</f>
        <v>0</v>
      </c>
      <c r="D17" s="1">
        <v>25</v>
      </c>
      <c r="E17" s="3">
        <f>C17*40/(D17*6.0219999999999996E+23)</f>
        <v>0</v>
      </c>
      <c r="F17" s="1">
        <f>E17*0.00165*13*13*1/40</f>
        <v>0</v>
      </c>
      <c r="G17" s="1">
        <f>F17*0.00000000000000000016</f>
        <v>0</v>
      </c>
      <c r="N17" s="4">
        <v>80</v>
      </c>
      <c r="O17" s="4">
        <v>3.049833887</v>
      </c>
      <c r="P17" s="4"/>
    </row>
    <row r="18" spans="1:16" ht="13.5">
      <c r="A18" s="2">
        <v>44.8</v>
      </c>
      <c r="B18" s="1">
        <v>0</v>
      </c>
      <c r="C18" s="1">
        <f>B18/0.0677</f>
        <v>0</v>
      </c>
      <c r="D18" s="1">
        <v>20</v>
      </c>
      <c r="E18" s="3">
        <f>C18*40/(D18*6.0219999999999996E+23)</f>
        <v>0</v>
      </c>
      <c r="F18" s="1">
        <f>E18*0.00165*13*13*1/40</f>
        <v>0</v>
      </c>
      <c r="G18" s="1">
        <f>F18*0.00000000000000000016</f>
        <v>0</v>
      </c>
      <c r="N18" s="4">
        <v>100</v>
      </c>
      <c r="O18" s="4">
        <v>1.5048837209</v>
      </c>
      <c r="P18" s="4"/>
    </row>
    <row r="19" spans="1:16" ht="13.5">
      <c r="A19" s="2">
        <v>45.855</v>
      </c>
      <c r="B19" s="1">
        <v>0</v>
      </c>
      <c r="C19" s="1">
        <f>B19/0.0677</f>
        <v>0</v>
      </c>
      <c r="D19" s="1">
        <v>20</v>
      </c>
      <c r="E19" s="3">
        <f>C19*40/(D19*6.0219999999999996E+23)</f>
        <v>0</v>
      </c>
      <c r="F19" s="1">
        <f>E19*0.00165*13*13*1/40</f>
        <v>0</v>
      </c>
      <c r="G19" s="1">
        <f>F19*0.00000000000000000016</f>
        <v>0</v>
      </c>
      <c r="N19" s="4">
        <v>150</v>
      </c>
      <c r="O19" s="4">
        <v>0.4174086379</v>
      </c>
      <c r="P19" s="4"/>
    </row>
    <row r="20" spans="1:16" ht="13.5">
      <c r="A20" s="2">
        <v>51</v>
      </c>
      <c r="B20" s="1">
        <v>0</v>
      </c>
      <c r="C20" s="1">
        <f>B20/0.0677</f>
        <v>0</v>
      </c>
      <c r="D20" s="1">
        <v>13</v>
      </c>
      <c r="E20" s="3">
        <f>C20*40/(D20*6.0219999999999996E+23)</f>
        <v>0</v>
      </c>
      <c r="F20" s="1">
        <f>E20*0.00165*13*13*1/40</f>
        <v>0</v>
      </c>
      <c r="G20" s="1">
        <f>F20*0.00000000000000000016</f>
        <v>0</v>
      </c>
      <c r="N20" s="4">
        <v>200</v>
      </c>
      <c r="O20" s="4">
        <v>0.1698039867</v>
      </c>
      <c r="P20" s="4"/>
    </row>
    <row r="21" spans="1:16" ht="13.5">
      <c r="A21" s="2">
        <v>52.6</v>
      </c>
      <c r="B21" s="1">
        <v>1E-06</v>
      </c>
      <c r="C21" s="1">
        <f>B21/0.0677</f>
        <v>1.4771048744460853E-05</v>
      </c>
      <c r="D21" s="1">
        <v>13</v>
      </c>
      <c r="E21" s="3">
        <f>C21*40/(D21*6.0219999999999996E+23)</f>
        <v>7.547223638689346E-29</v>
      </c>
      <c r="F21" s="1">
        <f>E21*0.00165*13*13*1/40</f>
        <v>5.261358279121311E-31</v>
      </c>
      <c r="G21" s="1">
        <f>F21*0.00000000000000000016</f>
        <v>8.418173246594099E-50</v>
      </c>
      <c r="N21" s="4">
        <v>300</v>
      </c>
      <c r="O21" s="4">
        <v>0.049514950200000005</v>
      </c>
      <c r="P21" s="4"/>
    </row>
    <row r="22" spans="1:16" ht="13.5">
      <c r="A22" s="2">
        <v>53.6106</v>
      </c>
      <c r="B22" s="1">
        <v>3.5E-05</v>
      </c>
      <c r="C22" s="1">
        <f>B22/0.0677</f>
        <v>0.0005169867060561299</v>
      </c>
      <c r="D22" s="1">
        <v>13</v>
      </c>
      <c r="E22" s="3">
        <f>C22*40/(D22*6.0219999999999996E+23)</f>
        <v>2.6415282735412713E-27</v>
      </c>
      <c r="F22" s="1">
        <f>E22*0.00165*13*13*1/40</f>
        <v>1.841475397692459E-29</v>
      </c>
      <c r="G22" s="1">
        <f>F22*0.00000000000000000016</f>
        <v>2.9463606363079347E-48</v>
      </c>
      <c r="N22" s="4">
        <v>400</v>
      </c>
      <c r="O22" s="4">
        <v>0.021567109600000002</v>
      </c>
      <c r="P22" s="4"/>
    </row>
    <row r="23" spans="1:16" ht="13.5">
      <c r="A23" s="2">
        <v>54.7039</v>
      </c>
      <c r="B23" s="1">
        <v>0.000168</v>
      </c>
      <c r="C23" s="1">
        <f>B23/0.0677</f>
        <v>0.002481536189069423</v>
      </c>
      <c r="D23" s="1">
        <v>10</v>
      </c>
      <c r="E23" s="3">
        <f>C23*40/(D23*6.0219999999999996E+23)</f>
        <v>1.6483136426897532E-26</v>
      </c>
      <c r="F23" s="1">
        <f>E23*0.00165*13*13*1/40</f>
        <v>1.1490806481600943E-28</v>
      </c>
      <c r="G23" s="1">
        <f>F23*0.00000000000000000016</f>
        <v>1.8385290370561511E-47</v>
      </c>
      <c r="N23" s="4">
        <v>500</v>
      </c>
      <c r="O23" s="4">
        <v>0.011741860500000001</v>
      </c>
      <c r="P23" s="4"/>
    </row>
    <row r="24" spans="1:16" ht="13.5">
      <c r="A24" s="2">
        <v>63.79</v>
      </c>
      <c r="B24" s="1">
        <v>0</v>
      </c>
      <c r="C24" s="1">
        <f>B24/0.0677</f>
        <v>0</v>
      </c>
      <c r="D24" s="1">
        <v>7.5</v>
      </c>
      <c r="E24" s="3">
        <f>C24*40/(D24*6.0219999999999996E+23)</f>
        <v>0</v>
      </c>
      <c r="F24" s="1">
        <f>E24*0.00165*13*13*1/40</f>
        <v>0</v>
      </c>
      <c r="G24" s="1">
        <f>F24*0.00000000000000000016</f>
        <v>0</v>
      </c>
      <c r="N24" s="4">
        <v>600</v>
      </c>
      <c r="O24" s="4">
        <v>0.0073554817</v>
      </c>
      <c r="P24" s="4"/>
    </row>
    <row r="25" spans="1:16" ht="13.5">
      <c r="A25" s="2">
        <v>65.62</v>
      </c>
      <c r="B25" s="1">
        <v>1E-06</v>
      </c>
      <c r="C25" s="1">
        <f>B25/0.0677</f>
        <v>1.4771048744460853E-05</v>
      </c>
      <c r="D25" s="1">
        <v>5</v>
      </c>
      <c r="E25" s="3">
        <f>C25*40/(D25*6.0219999999999996E+23)</f>
        <v>1.9622781460592302E-28</v>
      </c>
      <c r="F25" s="1">
        <f>E25*0.00165*13*13*1/40</f>
        <v>1.3679531525715408E-30</v>
      </c>
      <c r="G25" s="1">
        <f>F25*0.00000000000000000016</f>
        <v>2.1887250441144654E-49</v>
      </c>
      <c r="N25" s="4">
        <v>800</v>
      </c>
      <c r="O25" s="4">
        <v>0.0037315615</v>
      </c>
      <c r="P25" s="4"/>
    </row>
    <row r="26" spans="1:7" ht="13.5">
      <c r="A26" s="2">
        <v>66.1183</v>
      </c>
      <c r="B26" s="1">
        <v>1.1E-05</v>
      </c>
      <c r="C26" s="1">
        <f>B26/0.0677</f>
        <v>0.0001624815361890694</v>
      </c>
      <c r="D26" s="1">
        <v>5</v>
      </c>
      <c r="E26" s="3">
        <f>C26*40/(D26*6.0219999999999996E+23)</f>
        <v>2.1585059606651535E-27</v>
      </c>
      <c r="F26" s="1">
        <f>E26*0.00165*13*13*1/40</f>
        <v>1.5047484678286953E-29</v>
      </c>
      <c r="G26" s="1">
        <f>F26*0.00000000000000000016</f>
        <v>2.4075975485259128E-48</v>
      </c>
    </row>
    <row r="27" spans="1:7" ht="13.5">
      <c r="A27" s="2">
        <v>67.946</v>
      </c>
      <c r="B27" s="1">
        <v>3E-06</v>
      </c>
      <c r="C27" s="1">
        <f>B27/0.0677</f>
        <v>4.431314623338257E-05</v>
      </c>
      <c r="D27" s="1">
        <v>5</v>
      </c>
      <c r="E27" s="3">
        <f>C27*40/(D27*6.0219999999999996E+23)</f>
        <v>5.886834438177691E-28</v>
      </c>
      <c r="F27" s="1">
        <f>E27*0.00165*13*13*1/40</f>
        <v>4.103859457714623E-30</v>
      </c>
      <c r="G27" s="1">
        <f>F27*0.00000000000000000016</f>
        <v>6.566175132343397E-49</v>
      </c>
    </row>
    <row r="28" spans="1:7" ht="13.5">
      <c r="A28" s="2">
        <v>68.81</v>
      </c>
      <c r="B28" s="1">
        <v>1E-06</v>
      </c>
      <c r="C28" s="1">
        <f>B28/0.0677</f>
        <v>1.4771048744460853E-05</v>
      </c>
      <c r="D28" s="1">
        <v>5</v>
      </c>
      <c r="E28" s="3">
        <f>C28*40/(D28*6.0219999999999996E+23)</f>
        <v>1.9622781460592302E-28</v>
      </c>
      <c r="F28" s="1">
        <f>E28*0.00165*13*13*1/40</f>
        <v>1.3679531525715408E-30</v>
      </c>
      <c r="G28" s="1">
        <f>F28*0.00000000000000000016</f>
        <v>2.1887250441144654E-49</v>
      </c>
    </row>
    <row r="29" spans="1:21" ht="13.5">
      <c r="A29" s="2">
        <v>70.2813</v>
      </c>
      <c r="B29" s="1">
        <v>6E-06</v>
      </c>
      <c r="C29" s="1">
        <f>B29/0.0677</f>
        <v>8.862629246676514E-05</v>
      </c>
      <c r="D29" s="1">
        <v>4</v>
      </c>
      <c r="E29" s="3">
        <f>C29*40/(D29*6.0219999999999996E+23)</f>
        <v>1.4717086095444227E-27</v>
      </c>
      <c r="F29" s="1">
        <f>E29*0.00165*13*13*1/40</f>
        <v>1.0259648644286559E-29</v>
      </c>
      <c r="G29" s="1">
        <f>F29*0.00000000000000000016</f>
        <v>1.6415437830858494E-48</v>
      </c>
      <c r="T29" s="1">
        <f>AVERAGE(T2:T15)</f>
        <v>4511167.579928372</v>
      </c>
      <c r="U29" s="1">
        <f>AVERAGE(U2:U15)</f>
        <v>451116757.99283725</v>
      </c>
    </row>
    <row r="30" spans="1:19" ht="14.25">
      <c r="A30" s="2">
        <v>71.812</v>
      </c>
      <c r="B30" s="1">
        <v>1.8E-05</v>
      </c>
      <c r="C30" s="1">
        <f>B30/0.0677</f>
        <v>0.00026587887740029537</v>
      </c>
      <c r="D30" s="1">
        <v>4</v>
      </c>
      <c r="E30" s="3">
        <f>C30*40/(D30*6.0219999999999996E+23)</f>
        <v>4.415125828633268E-27</v>
      </c>
      <c r="F30" s="1">
        <f>E30*0.00165*13*13*1/40</f>
        <v>3.077894593285967E-29</v>
      </c>
      <c r="G30" s="1">
        <f>F30*0.00000000000000000016</f>
        <v>4.9246313492575473E-48</v>
      </c>
      <c r="S30" s="1" t="s">
        <v>29</v>
      </c>
    </row>
    <row r="31" spans="1:20" ht="14.25">
      <c r="A31" s="2">
        <v>71.8159</v>
      </c>
      <c r="B31" s="1">
        <v>1.2E-05</v>
      </c>
      <c r="C31" s="1">
        <f>B31/0.0677</f>
        <v>0.00017725258493353027</v>
      </c>
      <c r="D31" s="1">
        <v>4</v>
      </c>
      <c r="E31" s="3">
        <f>C31*40/(D31*6.0219999999999996E+23)</f>
        <v>2.9434172190888454E-27</v>
      </c>
      <c r="F31" s="1">
        <f>E31*0.00165*13*13*1/40</f>
        <v>2.0519297288573117E-29</v>
      </c>
      <c r="G31" s="1">
        <f>F31*0.00000000000000000016</f>
        <v>3.283087566171699E-48</v>
      </c>
      <c r="M31" s="1" t="s">
        <v>30</v>
      </c>
      <c r="N31" s="1" t="s">
        <v>0</v>
      </c>
      <c r="O31" s="1" t="s">
        <v>1</v>
      </c>
      <c r="Q31" s="1" t="s">
        <v>3</v>
      </c>
      <c r="R31" s="1" t="s">
        <v>31</v>
      </c>
      <c r="S31" s="1" t="s">
        <v>32</v>
      </c>
      <c r="T31"/>
    </row>
    <row r="32" spans="1:27" ht="13.5">
      <c r="A32" s="2">
        <v>72.825</v>
      </c>
      <c r="B32" s="1">
        <v>0</v>
      </c>
      <c r="C32" s="1">
        <f>B32/0.0677</f>
        <v>0</v>
      </c>
      <c r="D32" s="1">
        <v>4</v>
      </c>
      <c r="E32" s="3">
        <f>C32*40/(D32*6.0219999999999996E+23)</f>
        <v>0</v>
      </c>
      <c r="F32" s="1">
        <f>E32*0.00165*13*13*1/40</f>
        <v>0</v>
      </c>
      <c r="G32" s="1">
        <f>F32*0.00000000000000000016</f>
        <v>0</v>
      </c>
      <c r="M32" s="2" t="s">
        <v>33</v>
      </c>
      <c r="N32" s="2">
        <f>M32/1000</f>
        <v>13.244</v>
      </c>
      <c r="O32" s="1">
        <v>2.4E-05</v>
      </c>
      <c r="Q32" s="1">
        <v>1200</v>
      </c>
      <c r="R32" s="3">
        <f>P32/(Q32*6.0219999999999996E+23)</f>
        <v>0</v>
      </c>
      <c r="S32" s="1" t="e">
        <f>Q32/R32</f>
        <v>#DIV/0!</v>
      </c>
      <c r="T32" s="2"/>
      <c r="U32" s="2"/>
      <c r="Y32" s="2"/>
      <c r="Z32" s="2"/>
      <c r="AA32" s="2"/>
    </row>
    <row r="33" spans="1:27" ht="13.5">
      <c r="A33" s="2">
        <v>74.542</v>
      </c>
      <c r="B33" s="1">
        <v>1.4999999999999999E-05</v>
      </c>
      <c r="C33" s="1">
        <f>B33/0.0677</f>
        <v>0.0002215657311669128</v>
      </c>
      <c r="D33" s="1">
        <v>3.5</v>
      </c>
      <c r="E33" s="3">
        <f>C33*40/(D33*6.0219999999999996E+23)</f>
        <v>4.204881741555493E-27</v>
      </c>
      <c r="F33" s="1">
        <f>E33*0.00165*13*13*1/40</f>
        <v>2.931328184081873E-29</v>
      </c>
      <c r="G33" s="1">
        <f>F33*0.00000000000000000016</f>
        <v>4.6901250945309977E-48</v>
      </c>
      <c r="M33" s="2" t="s">
        <v>34</v>
      </c>
      <c r="N33" s="2">
        <f>M33/1000</f>
        <v>25.019999999999996</v>
      </c>
      <c r="O33" s="1">
        <v>1E-06</v>
      </c>
      <c r="Q33" s="2" t="s">
        <v>15</v>
      </c>
      <c r="R33" s="3">
        <f>R32</f>
        <v>0</v>
      </c>
      <c r="S33" s="1" t="e">
        <f>Q33/R33</f>
        <v>#DIV/0!</v>
      </c>
      <c r="T33" s="2"/>
      <c r="U33" s="2"/>
      <c r="W33" s="4"/>
      <c r="Y33" s="2"/>
      <c r="Z33" s="2"/>
      <c r="AA33" s="2"/>
    </row>
    <row r="34" spans="1:27" ht="13.5">
      <c r="A34" s="2">
        <v>76.35</v>
      </c>
      <c r="B34" s="1">
        <v>3E-06</v>
      </c>
      <c r="C34" s="1">
        <f>B34/0.0677</f>
        <v>4.431314623338257E-05</v>
      </c>
      <c r="D34" s="1">
        <v>3</v>
      </c>
      <c r="E34" s="3">
        <f>C34*40/(D34*6.0219999999999996E+23)</f>
        <v>9.811390730296151E-28</v>
      </c>
      <c r="F34" s="1">
        <f>E34*0.00165*13*13*1/40</f>
        <v>6.839765762857706E-30</v>
      </c>
      <c r="G34" s="1">
        <f>F34*0.00000000000000000016</f>
        <v>1.094362522057233E-48</v>
      </c>
      <c r="M34" s="2" t="s">
        <v>35</v>
      </c>
      <c r="N34" s="2">
        <f>M34/1000</f>
        <v>25.3106</v>
      </c>
      <c r="O34" s="1">
        <v>2.1E-05</v>
      </c>
      <c r="Q34" s="1">
        <v>93</v>
      </c>
      <c r="R34" s="3">
        <f>R33</f>
        <v>0</v>
      </c>
      <c r="S34" s="1" t="e">
        <f>Q34/R34</f>
        <v>#DIV/0!</v>
      </c>
      <c r="T34" s="2"/>
      <c r="U34" s="2"/>
      <c r="W34" s="4"/>
      <c r="Y34" s="2"/>
      <c r="Z34" s="2"/>
      <c r="AA34" s="2"/>
    </row>
    <row r="35" spans="1:27" ht="13.5">
      <c r="A35" s="2">
        <v>77.12</v>
      </c>
      <c r="B35" s="1">
        <v>4E-06</v>
      </c>
      <c r="C35" s="1">
        <f>B35/0.0677</f>
        <v>5.908419497784341E-05</v>
      </c>
      <c r="D35" s="1">
        <v>3</v>
      </c>
      <c r="E35" s="3">
        <f>C35*40/(D35*6.0219999999999996E+23)</f>
        <v>1.3081854307061531E-27</v>
      </c>
      <c r="F35" s="1">
        <f>E35*0.00165*13*13*1/40</f>
        <v>9.119687683810272E-30</v>
      </c>
      <c r="G35" s="1">
        <f>F35*0.00000000000000000016</f>
        <v>1.4591500294096437E-48</v>
      </c>
      <c r="M35" s="2" t="s">
        <v>36</v>
      </c>
      <c r="N35" s="2">
        <f>M35/1000</f>
        <v>27.119</v>
      </c>
      <c r="O35" s="1">
        <v>0</v>
      </c>
      <c r="Q35" s="1">
        <v>64</v>
      </c>
      <c r="R35" s="3">
        <f>R34</f>
        <v>0</v>
      </c>
      <c r="S35" s="1" t="e">
        <f>Q35/R35</f>
        <v>#DIV/0!</v>
      </c>
      <c r="T35" s="2"/>
      <c r="U35" s="2"/>
      <c r="W35" s="4"/>
      <c r="Y35" s="2"/>
      <c r="Z35" s="2"/>
      <c r="AA35" s="2"/>
    </row>
    <row r="36" spans="1:27" ht="13.5">
      <c r="A36" s="2">
        <v>78.21</v>
      </c>
      <c r="B36" s="1">
        <v>0</v>
      </c>
      <c r="C36" s="1">
        <f>B36/0.0677</f>
        <v>0</v>
      </c>
      <c r="D36" s="1">
        <v>3</v>
      </c>
      <c r="E36" s="3">
        <f>C36*40/(D36*6.0219999999999996E+23)</f>
        <v>0</v>
      </c>
      <c r="F36" s="1">
        <f>E36*0.00165*13*13*1/40</f>
        <v>0</v>
      </c>
      <c r="G36" s="1">
        <f>F36*0.00000000000000000016</f>
        <v>0</v>
      </c>
      <c r="M36" s="2" t="s">
        <v>37</v>
      </c>
      <c r="N36" s="2">
        <f>M36/1000</f>
        <v>28.287999999999997</v>
      </c>
      <c r="O36" s="1">
        <v>0</v>
      </c>
      <c r="Q36" s="1">
        <v>65</v>
      </c>
      <c r="R36" s="3">
        <f>R35</f>
        <v>0</v>
      </c>
      <c r="S36" s="1" t="e">
        <f>Q36/R36</f>
        <v>#DIV/0!</v>
      </c>
      <c r="T36" s="2"/>
      <c r="U36" s="2"/>
      <c r="W36" s="4"/>
      <c r="Y36" s="2"/>
      <c r="Z36" s="2"/>
      <c r="AA36" s="2"/>
    </row>
    <row r="37" spans="1:27" ht="13.5">
      <c r="A37" s="2">
        <v>83.0125</v>
      </c>
      <c r="B37" s="1">
        <v>2E-06</v>
      </c>
      <c r="C37" s="1">
        <f>B37/0.0677</f>
        <v>2.9542097488921706E-05</v>
      </c>
      <c r="D37" s="1">
        <v>3</v>
      </c>
      <c r="E37" s="3">
        <f>C37*40/(D37*6.0219999999999996E+23)</f>
        <v>6.540927153530766E-28</v>
      </c>
      <c r="F37" s="1">
        <f>E37*0.00165*13*13*1/40</f>
        <v>4.559843841905136E-30</v>
      </c>
      <c r="G37" s="1">
        <f>F37*0.00000000000000000016</f>
        <v>7.295750147048218E-49</v>
      </c>
      <c r="M37" s="2" t="s">
        <v>38</v>
      </c>
      <c r="N37" s="2">
        <f>M37/1000</f>
        <v>29.1851</v>
      </c>
      <c r="O37" s="1">
        <v>7.8E-05</v>
      </c>
      <c r="Q37" s="1">
        <v>65</v>
      </c>
      <c r="R37" s="3">
        <f>R36</f>
        <v>0</v>
      </c>
      <c r="S37" s="1" t="e">
        <f>Q37/R37</f>
        <v>#DIV/0!</v>
      </c>
      <c r="T37" s="2"/>
      <c r="U37" s="2"/>
      <c r="W37" s="4"/>
      <c r="Y37" s="2"/>
      <c r="Z37" s="2"/>
      <c r="AA37" s="2"/>
    </row>
    <row r="38" spans="1:27" ht="13.5">
      <c r="A38" s="2">
        <v>85.422</v>
      </c>
      <c r="B38" s="1">
        <v>1E-06</v>
      </c>
      <c r="C38" s="1">
        <f>B38/0.0677</f>
        <v>1.4771048744460853E-05</v>
      </c>
      <c r="D38" s="1">
        <v>3</v>
      </c>
      <c r="E38" s="3">
        <f>C38*40/(D38*6.0219999999999996E+23)</f>
        <v>3.270463576765383E-28</v>
      </c>
      <c r="F38" s="1">
        <f>E38*0.00165*13*13*1/40</f>
        <v>2.279921920952568E-30</v>
      </c>
      <c r="G38" s="1">
        <f>F38*0.00000000000000000016</f>
        <v>3.647875073524109E-49</v>
      </c>
      <c r="M38" s="2" t="s">
        <v>39</v>
      </c>
      <c r="N38" s="2">
        <f>M38/1000</f>
        <v>29.19</v>
      </c>
      <c r="O38" s="1">
        <v>2.7E-05</v>
      </c>
      <c r="Q38" s="1">
        <v>65</v>
      </c>
      <c r="R38" s="3">
        <f>R37</f>
        <v>0</v>
      </c>
      <c r="S38" s="1" t="e">
        <f>Q38/R38</f>
        <v>#DIV/0!</v>
      </c>
      <c r="T38" s="2"/>
      <c r="U38" s="2"/>
      <c r="W38" s="4"/>
      <c r="Y38" s="2"/>
      <c r="Z38" s="2"/>
      <c r="AA38" s="2"/>
    </row>
    <row r="39" spans="1:27" ht="13.5">
      <c r="A39" s="2">
        <v>86.3</v>
      </c>
      <c r="B39" s="1">
        <v>1E-06</v>
      </c>
      <c r="C39" s="1">
        <f>B39/0.0677</f>
        <v>1.4771048744460853E-05</v>
      </c>
      <c r="D39" s="1">
        <v>2.5</v>
      </c>
      <c r="E39" s="3">
        <f>C39*40/(D39*6.0219999999999996E+23)</f>
        <v>3.9245562921184603E-28</v>
      </c>
      <c r="F39" s="1">
        <f>E39*0.00165*13*13*1/40</f>
        <v>2.7359063051430816E-30</v>
      </c>
      <c r="G39" s="1">
        <f>F39*0.00000000000000000016</f>
        <v>4.377450088228931E-49</v>
      </c>
      <c r="M39" s="2" t="s">
        <v>40</v>
      </c>
      <c r="N39" s="2">
        <f>M39/1000</f>
        <v>29.391099999999998</v>
      </c>
      <c r="O39" s="1">
        <v>8E-06</v>
      </c>
      <c r="Q39" s="1">
        <v>65</v>
      </c>
      <c r="R39" s="3">
        <f>R38</f>
        <v>0</v>
      </c>
      <c r="S39" s="1" t="e">
        <f>Q39/R39</f>
        <v>#DIV/0!</v>
      </c>
      <c r="T39" s="2"/>
      <c r="U39" s="2"/>
      <c r="W39" s="4"/>
      <c r="Y39" s="2"/>
      <c r="Z39" s="2"/>
      <c r="AA39" s="2"/>
    </row>
    <row r="40" spans="1:27" ht="13.5">
      <c r="A40" s="2">
        <v>87.25</v>
      </c>
      <c r="B40" s="1">
        <v>1E-06</v>
      </c>
      <c r="C40" s="1">
        <f>B40/0.0677</f>
        <v>1.4771048744460853E-05</v>
      </c>
      <c r="D40" s="1">
        <v>2.5</v>
      </c>
      <c r="E40" s="3">
        <f>C40*40/(D40*6.0219999999999996E+23)</f>
        <v>3.9245562921184603E-28</v>
      </c>
      <c r="F40" s="1">
        <f>E40*0.00165*13*13*1/40</f>
        <v>2.7359063051430816E-30</v>
      </c>
      <c r="G40" s="1">
        <f>F40*0.00000000000000000016</f>
        <v>4.377450088228931E-49</v>
      </c>
      <c r="M40" s="2" t="s">
        <v>41</v>
      </c>
      <c r="N40" s="2">
        <f>M40/1000</f>
        <v>32.453</v>
      </c>
      <c r="O40" s="1">
        <v>0</v>
      </c>
      <c r="Q40" s="1">
        <v>65</v>
      </c>
      <c r="R40" s="3">
        <f>R39</f>
        <v>0</v>
      </c>
      <c r="S40" s="1" t="e">
        <f>Q40/R40</f>
        <v>#DIV/0!</v>
      </c>
      <c r="T40" s="2"/>
      <c r="U40" s="2"/>
      <c r="W40" s="4"/>
      <c r="Y40" s="2"/>
      <c r="Z40" s="2"/>
      <c r="AA40" s="2"/>
    </row>
    <row r="41" spans="1:27" ht="13.5">
      <c r="A41" s="2">
        <v>89.39</v>
      </c>
      <c r="B41" s="1">
        <v>3E-06</v>
      </c>
      <c r="C41" s="1">
        <f>B41/0.0677</f>
        <v>4.431314623338257E-05</v>
      </c>
      <c r="D41" s="1">
        <v>2.5</v>
      </c>
      <c r="E41" s="3">
        <f>C41*40/(D41*6.0219999999999996E+23)</f>
        <v>1.1773668876355382E-27</v>
      </c>
      <c r="F41" s="1">
        <f>E41*0.00165*13*13*1/40</f>
        <v>8.207718915429245E-30</v>
      </c>
      <c r="G41" s="1">
        <f>F41*0.00000000000000000016</f>
        <v>1.3132350264686793E-48</v>
      </c>
      <c r="M41" s="2" t="s">
        <v>42</v>
      </c>
      <c r="N41" s="2">
        <f>M41/1000</f>
        <v>32.519999999999996</v>
      </c>
      <c r="O41" s="1">
        <v>0</v>
      </c>
      <c r="Q41" s="1">
        <v>65</v>
      </c>
      <c r="R41" s="3">
        <f>R40</f>
        <v>0</v>
      </c>
      <c r="S41" s="1" t="e">
        <f>Q41/R41</f>
        <v>#DIV/0!</v>
      </c>
      <c r="T41" s="2"/>
      <c r="U41" s="2"/>
      <c r="W41" s="4"/>
      <c r="Y41" s="2"/>
      <c r="Z41" s="2"/>
      <c r="AA41" s="2"/>
    </row>
    <row r="42" spans="1:27" ht="13.5">
      <c r="A42" s="2">
        <v>89.9568</v>
      </c>
      <c r="B42" s="1">
        <v>2E-06</v>
      </c>
      <c r="C42" s="1">
        <f>B42/0.0677</f>
        <v>2.9542097488921706E-05</v>
      </c>
      <c r="D42" s="1">
        <v>2.25</v>
      </c>
      <c r="E42" s="3">
        <f>C42*40/(D42*6.0219999999999996E+23)</f>
        <v>8.72123620470769E-28</v>
      </c>
      <c r="F42" s="1">
        <f>E42*0.00165*13*13*1/40</f>
        <v>6.0797917892068484E-30</v>
      </c>
      <c r="G42" s="1">
        <f>F42*0.00000000000000000016</f>
        <v>9.727666862730958E-49</v>
      </c>
      <c r="M42" s="2" t="s">
        <v>43</v>
      </c>
      <c r="N42" s="2">
        <f>M42/1000</f>
        <v>32.73</v>
      </c>
      <c r="O42" s="1">
        <v>1E-05</v>
      </c>
      <c r="Q42" s="1">
        <v>65</v>
      </c>
      <c r="R42" s="3">
        <f>R41</f>
        <v>0</v>
      </c>
      <c r="S42" s="1" t="e">
        <f>Q42/R42</f>
        <v>#DIV/0!</v>
      </c>
      <c r="T42" s="2"/>
      <c r="U42" s="2"/>
      <c r="W42" s="4"/>
      <c r="Y42" s="2"/>
      <c r="Z42" s="2"/>
      <c r="AA42" s="2"/>
    </row>
    <row r="43" spans="1:27" ht="13.5">
      <c r="A43" s="2">
        <v>90.99</v>
      </c>
      <c r="B43" s="1">
        <v>3E-06</v>
      </c>
      <c r="C43" s="1">
        <f>B43/0.0677</f>
        <v>4.431314623338257E-05</v>
      </c>
      <c r="D43" s="1">
        <v>2.25</v>
      </c>
      <c r="E43" s="3">
        <f>C43*40/(D43*6.0219999999999996E+23)</f>
        <v>1.3081854307061537E-27</v>
      </c>
      <c r="F43" s="1">
        <f>E43*0.00165*13*13*1/40</f>
        <v>9.119687683810273E-30</v>
      </c>
      <c r="G43" s="1">
        <f>F43*0.00000000000000000016</f>
        <v>1.459150029409644E-48</v>
      </c>
      <c r="M43" s="2" t="s">
        <v>44</v>
      </c>
      <c r="N43" s="2">
        <f>M43/1000</f>
        <v>37.8</v>
      </c>
      <c r="O43" s="1">
        <v>3E-06</v>
      </c>
      <c r="Q43" s="1">
        <v>30</v>
      </c>
      <c r="R43" s="3">
        <f>R42</f>
        <v>0</v>
      </c>
      <c r="S43" s="1" t="e">
        <f>Q43/R43</f>
        <v>#DIV/0!</v>
      </c>
      <c r="T43" s="2"/>
      <c r="U43" s="2"/>
      <c r="W43" s="4"/>
      <c r="Y43" s="2"/>
      <c r="Z43" s="2"/>
      <c r="AA43" s="2"/>
    </row>
    <row r="44" spans="1:27" ht="13.5">
      <c r="A44" s="2">
        <v>91.433</v>
      </c>
      <c r="B44" s="1">
        <v>0</v>
      </c>
      <c r="C44" s="1">
        <f>B44/0.0677</f>
        <v>0</v>
      </c>
      <c r="D44" s="1">
        <v>2.25</v>
      </c>
      <c r="E44" s="3">
        <f>C44*40/(D44*6.0219999999999996E+23)</f>
        <v>0</v>
      </c>
      <c r="F44" s="1">
        <f>E44*0.00165*13*13*1/40</f>
        <v>0</v>
      </c>
      <c r="G44" s="1">
        <f>F44*0.00000000000000000016</f>
        <v>0</v>
      </c>
      <c r="M44" s="2" t="s">
        <v>45</v>
      </c>
      <c r="N44" s="2">
        <f>M44/1000</f>
        <v>42.431</v>
      </c>
      <c r="O44" s="1">
        <v>2E-06</v>
      </c>
      <c r="Q44" s="1">
        <v>26.8</v>
      </c>
      <c r="R44" s="3">
        <f>R43</f>
        <v>0</v>
      </c>
      <c r="S44" s="1" t="e">
        <f>Q44/R44</f>
        <v>#DIV/0!</v>
      </c>
      <c r="T44" s="2"/>
      <c r="U44" s="2"/>
      <c r="W44" s="4"/>
      <c r="Y44" s="2"/>
      <c r="Z44" s="2"/>
      <c r="AA44" s="2"/>
    </row>
    <row r="45" spans="1:27" ht="13.5">
      <c r="A45" s="2">
        <v>92.23</v>
      </c>
      <c r="B45" s="1">
        <v>0</v>
      </c>
      <c r="C45" s="1">
        <f>B45/0.0677</f>
        <v>0</v>
      </c>
      <c r="D45" s="1">
        <v>2.25</v>
      </c>
      <c r="E45" s="3">
        <f>C45*40/(D45*6.0219999999999996E+23)</f>
        <v>0</v>
      </c>
      <c r="F45" s="1">
        <f>E45*0.00165*13*13*1/40</f>
        <v>0</v>
      </c>
      <c r="G45" s="1">
        <f>F45*0.00000000000000000016</f>
        <v>0</v>
      </c>
      <c r="M45" s="2" t="s">
        <v>46</v>
      </c>
      <c r="N45" s="2">
        <f>M45/1000</f>
        <v>42.4349</v>
      </c>
      <c r="O45" s="1">
        <v>0.00072</v>
      </c>
      <c r="Q45" s="1">
        <v>26.8</v>
      </c>
      <c r="R45" s="3">
        <f>R44</f>
        <v>0</v>
      </c>
      <c r="S45" s="1" t="e">
        <f>Q45/R45</f>
        <v>#DIV/0!</v>
      </c>
      <c r="T45" s="2"/>
      <c r="U45" s="2"/>
      <c r="W45" s="4"/>
      <c r="Y45" s="2"/>
      <c r="Z45" s="2"/>
      <c r="AA45" s="2"/>
    </row>
    <row r="46" spans="1:27" ht="13.5">
      <c r="A46" s="2">
        <v>92.85</v>
      </c>
      <c r="B46" s="1">
        <v>3E-06</v>
      </c>
      <c r="C46" s="1">
        <f>B46/0.0677</f>
        <v>4.431314623338257E-05</v>
      </c>
      <c r="D46" s="1">
        <v>2.25</v>
      </c>
      <c r="E46" s="3">
        <f>C46*40/(D46*6.0219999999999996E+23)</f>
        <v>1.3081854307061537E-27</v>
      </c>
      <c r="F46" s="1">
        <f>E46*0.00165*13*13*1/40</f>
        <v>9.119687683810273E-30</v>
      </c>
      <c r="G46" s="1">
        <f>F46*0.00000000000000000016</f>
        <v>1.459150029409644E-48</v>
      </c>
      <c r="M46" s="2" t="s">
        <v>47</v>
      </c>
      <c r="N46" s="2">
        <f>M46/1000</f>
        <v>42.6333</v>
      </c>
      <c r="O46" s="1">
        <v>0.00013199999999999998</v>
      </c>
      <c r="Q46" s="1">
        <v>26.8</v>
      </c>
      <c r="R46" s="3">
        <f>R45</f>
        <v>0</v>
      </c>
      <c r="S46" s="1" t="e">
        <f>Q46/R46</f>
        <v>#DIV/0!</v>
      </c>
      <c r="T46" s="4"/>
      <c r="U46" s="2"/>
      <c r="W46" s="4"/>
      <c r="Y46" s="2"/>
      <c r="Z46" s="2"/>
      <c r="AA46" s="2"/>
    </row>
    <row r="47" spans="1:27" ht="13.5">
      <c r="A47" s="2">
        <v>96.22</v>
      </c>
      <c r="B47" s="1">
        <v>1.7E-05</v>
      </c>
      <c r="C47" s="1">
        <f>B47/0.0677</f>
        <v>0.0002511078286558345</v>
      </c>
      <c r="D47" s="1">
        <v>1.6</v>
      </c>
      <c r="E47" s="3">
        <f>C47*40/(D47*6.0219999999999996E+23)</f>
        <v>1.0424602650939658E-26</v>
      </c>
      <c r="F47" s="1">
        <f>E47*0.00165*13*13*1/40</f>
        <v>7.26725112303631E-29</v>
      </c>
      <c r="G47" s="1">
        <f>F47*0.00000000000000000016</f>
        <v>1.1627601796858098E-47</v>
      </c>
      <c r="M47" s="2" t="s">
        <v>48</v>
      </c>
      <c r="N47" s="2">
        <f>M47/1000</f>
        <v>43.69</v>
      </c>
      <c r="O47" s="1">
        <v>0</v>
      </c>
      <c r="Q47" s="1">
        <v>25</v>
      </c>
      <c r="R47" s="3">
        <f>R46</f>
        <v>0</v>
      </c>
      <c r="S47" s="1" t="e">
        <f>Q47/R47</f>
        <v>#DIV/0!</v>
      </c>
      <c r="T47" s="4"/>
      <c r="U47" s="2"/>
      <c r="W47" s="4"/>
      <c r="Y47" s="2"/>
      <c r="Z47" s="2"/>
      <c r="AA47" s="2"/>
    </row>
    <row r="48" spans="1:27" ht="13.5">
      <c r="A48" s="2">
        <v>97.1346</v>
      </c>
      <c r="B48" s="1">
        <v>0.000203</v>
      </c>
      <c r="C48" s="1">
        <f>B48/0.0677</f>
        <v>0.0029985228951255535</v>
      </c>
      <c r="D48" s="1">
        <v>1.6</v>
      </c>
      <c r="E48" s="3">
        <f>C48*40/(D48*6.0219999999999996E+23)</f>
        <v>1.244820198906324E-25</v>
      </c>
      <c r="F48" s="1">
        <f>E48*0.00165*13*13*1/40</f>
        <v>8.677952811625713E-28</v>
      </c>
      <c r="G48" s="1">
        <f>F48*0.00000000000000000016</f>
        <v>1.3884724498601143E-46</v>
      </c>
      <c r="M48" s="2" t="s">
        <v>49</v>
      </c>
      <c r="N48" s="2">
        <f>M48/1000</f>
        <v>44.79999999999999</v>
      </c>
      <c r="O48" s="1">
        <v>0</v>
      </c>
      <c r="Q48" s="1">
        <v>20</v>
      </c>
      <c r="R48" s="3">
        <f>R47</f>
        <v>0</v>
      </c>
      <c r="S48" s="1" t="e">
        <f>Q48/R48</f>
        <v>#DIV/0!</v>
      </c>
      <c r="T48" s="4"/>
      <c r="U48" s="2"/>
      <c r="W48" s="4"/>
      <c r="Y48" s="2"/>
      <c r="Z48" s="2"/>
      <c r="AA48" s="2"/>
    </row>
    <row r="49" spans="1:27" ht="13.5">
      <c r="A49" s="2">
        <v>97.37</v>
      </c>
      <c r="B49" s="1">
        <v>2E-05</v>
      </c>
      <c r="C49" s="1">
        <f>B49/0.0677</f>
        <v>0.0002954209748892171</v>
      </c>
      <c r="D49" s="1">
        <v>1.5</v>
      </c>
      <c r="E49" s="3">
        <f>C49*40/(D49*6.0219999999999996E+23)</f>
        <v>1.3081854307061535E-26</v>
      </c>
      <c r="F49" s="1">
        <f>E49*0.00165*13*13*1/40</f>
        <v>9.119687683810275E-29</v>
      </c>
      <c r="G49" s="1">
        <f>F49*0.00000000000000000016</f>
        <v>1.459150029409644E-47</v>
      </c>
      <c r="M49" s="2" t="s">
        <v>50</v>
      </c>
      <c r="N49" s="2">
        <f>M49/1000</f>
        <v>45.855</v>
      </c>
      <c r="O49" s="1">
        <v>0</v>
      </c>
      <c r="Q49" s="1">
        <v>20</v>
      </c>
      <c r="R49" s="3">
        <f>R48</f>
        <v>0</v>
      </c>
      <c r="S49" s="1" t="e">
        <f>Q49/R49</f>
        <v>#DIV/0!</v>
      </c>
      <c r="T49" s="4"/>
      <c r="U49" s="2"/>
      <c r="W49" s="4"/>
      <c r="Y49" s="2"/>
      <c r="Z49" s="2"/>
      <c r="AA49" s="2"/>
    </row>
    <row r="50" spans="1:27" ht="13.5">
      <c r="A50" s="2">
        <v>98.565</v>
      </c>
      <c r="B50" s="1">
        <v>1E-06</v>
      </c>
      <c r="C50" s="1">
        <f>B50/0.0677</f>
        <v>1.4771048744460853E-05</v>
      </c>
      <c r="D50" s="1">
        <v>1.5</v>
      </c>
      <c r="E50" s="3">
        <f>C50*40/(D50*6.0219999999999996E+23)</f>
        <v>6.540927153530766E-28</v>
      </c>
      <c r="F50" s="1">
        <f>E50*0.00165*13*13*1/40</f>
        <v>4.559843841905136E-30</v>
      </c>
      <c r="G50" s="1">
        <f>F50*0.00000000000000000016</f>
        <v>7.295750147048218E-49</v>
      </c>
      <c r="M50" s="2" t="s">
        <v>51</v>
      </c>
      <c r="N50" s="2">
        <f>M50/1000</f>
        <v>51</v>
      </c>
      <c r="O50" s="1">
        <v>0</v>
      </c>
      <c r="Q50" s="1">
        <v>13</v>
      </c>
      <c r="R50" s="3">
        <f>R49</f>
        <v>0</v>
      </c>
      <c r="S50" s="1" t="e">
        <f>Q50/R50</f>
        <v>#DIV/0!</v>
      </c>
      <c r="T50" s="4"/>
      <c r="U50" s="2"/>
      <c r="W50" s="4"/>
      <c r="Y50" s="2"/>
      <c r="Z50" s="2"/>
      <c r="AA50" s="2"/>
    </row>
    <row r="51" spans="1:27" ht="13.5">
      <c r="A51" s="2">
        <v>99.95</v>
      </c>
      <c r="B51" s="1">
        <v>0</v>
      </c>
      <c r="C51" s="1">
        <f>B51/0.0677</f>
        <v>0</v>
      </c>
      <c r="D51" s="1">
        <v>1.5</v>
      </c>
      <c r="E51" s="3">
        <f>C51*40/(D51*6.0219999999999996E+23)</f>
        <v>0</v>
      </c>
      <c r="F51" s="1">
        <f>E51*0.00165*13*13*1/40</f>
        <v>0</v>
      </c>
      <c r="G51" s="1">
        <f>F51*0.00000000000000000016</f>
        <v>0</v>
      </c>
      <c r="M51" s="2" t="s">
        <v>52</v>
      </c>
      <c r="N51" s="2">
        <f>M51/1000</f>
        <v>52.6</v>
      </c>
      <c r="O51" s="1">
        <v>1E-06</v>
      </c>
      <c r="Q51" s="1">
        <v>13</v>
      </c>
      <c r="R51" s="3">
        <f>R50</f>
        <v>0</v>
      </c>
      <c r="S51" s="1" t="e">
        <f>Q51/R51</f>
        <v>#DIV/0!</v>
      </c>
      <c r="T51" s="4"/>
      <c r="U51" s="2"/>
      <c r="W51" s="4"/>
      <c r="Y51" s="2"/>
      <c r="Z51" s="2"/>
      <c r="AA51" s="2"/>
    </row>
    <row r="52" spans="1:27" ht="13.5">
      <c r="A52" s="2">
        <v>101.7</v>
      </c>
      <c r="B52" s="1">
        <v>1E-06</v>
      </c>
      <c r="C52" s="1">
        <f>B52/0.0677</f>
        <v>1.4771048744460853E-05</v>
      </c>
      <c r="D52" s="1">
        <v>1.5</v>
      </c>
      <c r="E52" s="3">
        <f>C52*40/(D52*6.0219999999999996E+23)</f>
        <v>6.540927153530766E-28</v>
      </c>
      <c r="F52" s="1">
        <f>E52*0.00165*13*13*1/40</f>
        <v>4.559843841905136E-30</v>
      </c>
      <c r="G52" s="1">
        <f>F52*0.00000000000000000016</f>
        <v>7.295750147048218E-49</v>
      </c>
      <c r="M52" s="2" t="s">
        <v>53</v>
      </c>
      <c r="N52" s="2">
        <f>M52/1000</f>
        <v>53.6106</v>
      </c>
      <c r="O52" s="1">
        <v>3.5E-05</v>
      </c>
      <c r="Q52" s="1">
        <v>13</v>
      </c>
      <c r="R52" s="3">
        <f>R51</f>
        <v>0</v>
      </c>
      <c r="S52" s="1" t="e">
        <f>Q52/R52</f>
        <v>#DIV/0!</v>
      </c>
      <c r="T52" s="4"/>
      <c r="U52" s="2"/>
      <c r="W52" s="4"/>
      <c r="Y52" s="2"/>
      <c r="Z52" s="2"/>
      <c r="AA52" s="2"/>
    </row>
    <row r="53" spans="1:27" ht="13.5">
      <c r="A53" s="2">
        <v>103.73</v>
      </c>
      <c r="B53" s="1">
        <v>1E-06</v>
      </c>
      <c r="C53" s="1">
        <f>B53/0.0677</f>
        <v>1.4771048744460853E-05</v>
      </c>
      <c r="D53" s="1">
        <v>1.5</v>
      </c>
      <c r="E53" s="3">
        <f>C53*40/(D53*6.0219999999999996E+23)</f>
        <v>6.540927153530766E-28</v>
      </c>
      <c r="F53" s="1">
        <f>E53*0.00165*13*13*1/40</f>
        <v>4.559843841905136E-30</v>
      </c>
      <c r="G53" s="1">
        <f>F53*0.00000000000000000016</f>
        <v>7.295750147048218E-49</v>
      </c>
      <c r="M53" s="2" t="s">
        <v>54</v>
      </c>
      <c r="N53" s="2">
        <f>M53/1000</f>
        <v>54.703900000000004</v>
      </c>
      <c r="O53" s="1">
        <v>0.000168</v>
      </c>
      <c r="Q53" s="1">
        <v>10</v>
      </c>
      <c r="R53" s="3">
        <f>R52</f>
        <v>0</v>
      </c>
      <c r="S53" s="1" t="e">
        <f>Q53/R53</f>
        <v>#DIV/0!</v>
      </c>
      <c r="T53" s="4"/>
      <c r="U53" s="2"/>
      <c r="W53" s="4"/>
      <c r="Y53" s="2"/>
      <c r="Z53" s="2"/>
      <c r="AA53" s="2"/>
    </row>
    <row r="54" spans="1:27" ht="13.5">
      <c r="A54" s="2">
        <v>111.93</v>
      </c>
      <c r="B54" s="1">
        <v>4E-06</v>
      </c>
      <c r="C54" s="1">
        <f>B54/0.0677</f>
        <v>5.908419497784341E-05</v>
      </c>
      <c r="D54" s="1">
        <v>1.3</v>
      </c>
      <c r="E54" s="3">
        <f>C54*40/(D54*6.0219999999999996E+23)</f>
        <v>3.0188894554757382E-27</v>
      </c>
      <c r="F54" s="1">
        <f>E54*0.00165*13*13*1/40</f>
        <v>2.1045433116485242E-29</v>
      </c>
      <c r="G54" s="1">
        <f>F54*0.00000000000000000016</f>
        <v>3.367269298637639E-48</v>
      </c>
      <c r="M54" s="2" t="s">
        <v>55</v>
      </c>
      <c r="N54" s="2">
        <f>M54/1000</f>
        <v>63.78999999999999</v>
      </c>
      <c r="O54" s="1">
        <v>0</v>
      </c>
      <c r="Q54" s="1">
        <v>7.5</v>
      </c>
      <c r="R54" s="3">
        <f>R53</f>
        <v>0</v>
      </c>
      <c r="S54" s="1" t="e">
        <f>Q54/R54</f>
        <v>#DIV/0!</v>
      </c>
      <c r="T54" s="4"/>
      <c r="U54" s="2"/>
      <c r="W54" s="4"/>
      <c r="Y54" s="2"/>
      <c r="Z54" s="2"/>
      <c r="AA54" s="2"/>
    </row>
    <row r="55" spans="1:27" ht="13.5">
      <c r="A55" s="2">
        <v>114.2</v>
      </c>
      <c r="B55" s="1">
        <v>2E-06</v>
      </c>
      <c r="C55" s="1">
        <f>B55/0.0677</f>
        <v>2.9542097488921706E-05</v>
      </c>
      <c r="D55" s="1">
        <v>1.3</v>
      </c>
      <c r="E55" s="3">
        <f>C55*40/(D55*6.0219999999999996E+23)</f>
        <v>1.5094447277378691E-27</v>
      </c>
      <c r="F55" s="1">
        <f>E55*0.00165*13*13*1/40</f>
        <v>1.0522716558242621E-29</v>
      </c>
      <c r="G55" s="1">
        <f>F55*0.00000000000000000016</f>
        <v>1.6836346493188195E-48</v>
      </c>
      <c r="M55" s="2" t="s">
        <v>56</v>
      </c>
      <c r="N55" s="2">
        <f>M55/1000</f>
        <v>65.62</v>
      </c>
      <c r="O55" s="1">
        <v>1E-06</v>
      </c>
      <c r="Q55" s="1">
        <v>5</v>
      </c>
      <c r="R55" s="3">
        <f>R54</f>
        <v>0</v>
      </c>
      <c r="S55" s="1" t="e">
        <f>Q55/R55</f>
        <v>#DIV/0!</v>
      </c>
      <c r="T55" s="4"/>
      <c r="U55" s="2"/>
      <c r="W55" s="4"/>
      <c r="Y55" s="2"/>
      <c r="Z55" s="2"/>
      <c r="AA55" s="2"/>
    </row>
    <row r="56" spans="1:27" ht="13.5">
      <c r="A56" s="2">
        <v>116.3</v>
      </c>
      <c r="B56" s="1">
        <v>1E-06</v>
      </c>
      <c r="C56" s="1">
        <f>B56/0.0677</f>
        <v>1.4771048744460853E-05</v>
      </c>
      <c r="D56" s="1">
        <v>1.3</v>
      </c>
      <c r="E56" s="3">
        <f>C56*40/(D56*6.0219999999999996E+23)</f>
        <v>7.5472236386893455E-28</v>
      </c>
      <c r="F56" s="1">
        <f>E56*0.00165*13*13*1/40</f>
        <v>5.2613582791213105E-30</v>
      </c>
      <c r="G56" s="1">
        <f>F56*0.00000000000000000016</f>
        <v>8.418173246594097E-49</v>
      </c>
      <c r="M56" s="2" t="s">
        <v>57</v>
      </c>
      <c r="N56" s="2">
        <f>M56/1000</f>
        <v>66.1183</v>
      </c>
      <c r="O56" s="1">
        <v>1.1E-05</v>
      </c>
      <c r="Q56" s="1">
        <v>5</v>
      </c>
      <c r="R56" s="3">
        <f>R55</f>
        <v>0</v>
      </c>
      <c r="S56" s="1" t="e">
        <f>Q56/R56</f>
        <v>#DIV/0!</v>
      </c>
      <c r="T56" s="4"/>
      <c r="U56" s="2"/>
      <c r="W56" s="4"/>
      <c r="Y56" s="2"/>
      <c r="Z56" s="2"/>
      <c r="AA56" s="2"/>
    </row>
    <row r="57" spans="1:27" ht="13.5">
      <c r="A57" s="2">
        <v>117.162</v>
      </c>
      <c r="B57" s="1">
        <v>2.9E-05</v>
      </c>
      <c r="C57" s="1">
        <f>B57/0.0677</f>
        <v>0.00042836041358936477</v>
      </c>
      <c r="D57" s="1">
        <v>1.3</v>
      </c>
      <c r="E57" s="3">
        <f>C57*40/(D57*6.0219999999999996E+23)</f>
        <v>2.1886948552199106E-26</v>
      </c>
      <c r="F57" s="1">
        <f>E57*0.00165*13*13*1/40</f>
        <v>1.5257939009451806E-28</v>
      </c>
      <c r="G57" s="1">
        <f>F57*0.00000000000000000016</f>
        <v>2.441270241512289E-47</v>
      </c>
      <c r="M57" s="2" t="s">
        <v>58</v>
      </c>
      <c r="N57" s="2">
        <f>M57/1000</f>
        <v>67.946</v>
      </c>
      <c r="O57" s="1">
        <v>3E-06</v>
      </c>
      <c r="Q57" s="1">
        <v>5</v>
      </c>
      <c r="R57" s="3">
        <f>R56</f>
        <v>0</v>
      </c>
      <c r="S57" s="1" t="e">
        <f>Q57/R57</f>
        <v>#DIV/0!</v>
      </c>
      <c r="T57" s="4"/>
      <c r="U57" s="2"/>
      <c r="W57" s="4"/>
      <c r="Y57" s="2"/>
      <c r="Z57" s="2"/>
      <c r="AA57" s="2"/>
    </row>
    <row r="58" spans="1:23" ht="13.5">
      <c r="A58" s="2">
        <v>118.968</v>
      </c>
      <c r="B58" s="1">
        <v>3.6E-05</v>
      </c>
      <c r="C58" s="1">
        <f>B58/0.0677</f>
        <v>0.0005317577548005907</v>
      </c>
      <c r="D58" s="1">
        <v>1.3</v>
      </c>
      <c r="E58" s="3">
        <f>C58*40/(D58*6.0219999999999996E+23)</f>
        <v>2.717000509928165E-26</v>
      </c>
      <c r="F58" s="1">
        <f>E58*0.00165*13*13*1/40</f>
        <v>1.8940889804836722E-28</v>
      </c>
      <c r="G58" s="1">
        <f>F58*0.00000000000000000016</f>
        <v>3.0305423687738755E-47</v>
      </c>
      <c r="M58" s="2" t="s">
        <v>59</v>
      </c>
      <c r="N58" s="2">
        <f>M58/1000</f>
        <v>68.81</v>
      </c>
      <c r="O58" s="1">
        <v>1E-06</v>
      </c>
      <c r="Q58" s="1">
        <v>5</v>
      </c>
      <c r="R58" s="3">
        <f>R57</f>
        <v>0</v>
      </c>
      <c r="S58" s="1" t="e">
        <f>Q58/R58</f>
        <v>#DIV/0!</v>
      </c>
      <c r="T58" s="4"/>
      <c r="U58" s="2"/>
      <c r="W58" s="4"/>
    </row>
    <row r="59" spans="1:23" ht="13.5">
      <c r="A59" s="2">
        <v>120.819</v>
      </c>
      <c r="B59" s="1">
        <v>2.8E-05</v>
      </c>
      <c r="C59" s="1">
        <f>B59/0.0677</f>
        <v>0.0004135893648449039</v>
      </c>
      <c r="D59" s="1">
        <v>1.1</v>
      </c>
      <c r="E59" s="3">
        <f>C59*40/(D59*6.0219999999999996E+23)</f>
        <v>2.497444913166293E-26</v>
      </c>
      <c r="F59" s="1">
        <f>E59*0.00165*13*13*1/40</f>
        <v>1.741031285091052E-28</v>
      </c>
      <c r="G59" s="1">
        <f>F59*0.00000000000000000016</f>
        <v>2.7856500561456837E-47</v>
      </c>
      <c r="M59" s="2" t="s">
        <v>60</v>
      </c>
      <c r="N59" s="2">
        <f>M59/1000</f>
        <v>70.2813</v>
      </c>
      <c r="O59" s="1">
        <v>6E-06</v>
      </c>
      <c r="Q59" s="1">
        <v>4</v>
      </c>
      <c r="R59" s="3">
        <f>R58</f>
        <v>0</v>
      </c>
      <c r="S59" s="1" t="e">
        <f>Q59/R59</f>
        <v>#DIV/0!</v>
      </c>
      <c r="T59" s="4"/>
      <c r="U59" s="2"/>
      <c r="W59" s="4"/>
    </row>
    <row r="60" spans="1:23" ht="13.5">
      <c r="A60" s="2">
        <v>123.886</v>
      </c>
      <c r="B60" s="1">
        <v>7E-06</v>
      </c>
      <c r="C60" s="1">
        <f>B60/0.0677</f>
        <v>0.00010339734121122598</v>
      </c>
      <c r="D60" s="1">
        <v>1.1</v>
      </c>
      <c r="E60" s="3">
        <f>C60*40/(D60*6.0219999999999996E+23)</f>
        <v>6.243612282915732E-27</v>
      </c>
      <c r="F60" s="1">
        <f>E60*0.00165*13*13*1/40</f>
        <v>4.35257821272763E-29</v>
      </c>
      <c r="G60" s="1">
        <f>F60*0.00000000000000000016</f>
        <v>6.964125140364209E-48</v>
      </c>
      <c r="M60" s="2" t="s">
        <v>61</v>
      </c>
      <c r="N60" s="2">
        <f>M60/1000</f>
        <v>71.812</v>
      </c>
      <c r="O60" s="1">
        <v>1.8E-05</v>
      </c>
      <c r="Q60" s="1">
        <v>4</v>
      </c>
      <c r="R60" s="3">
        <f>R59</f>
        <v>0</v>
      </c>
      <c r="S60" s="1" t="e">
        <f>Q60/R60</f>
        <v>#DIV/0!</v>
      </c>
      <c r="T60" s="4"/>
      <c r="U60" s="2"/>
      <c r="W60" s="4"/>
    </row>
    <row r="61" spans="1:23" ht="13.5">
      <c r="A61" s="2">
        <v>125.04</v>
      </c>
      <c r="B61" s="1">
        <v>0</v>
      </c>
      <c r="C61" s="1">
        <f>B61/0.0677</f>
        <v>0</v>
      </c>
      <c r="D61" s="1">
        <v>1.1</v>
      </c>
      <c r="E61" s="3">
        <f>C61*40/(D61*6.0219999999999996E+23)</f>
        <v>0</v>
      </c>
      <c r="F61" s="1">
        <f>E61*0.00165*13*13*1/40</f>
        <v>0</v>
      </c>
      <c r="G61" s="1">
        <f>F61*0.00000000000000000016</f>
        <v>0</v>
      </c>
      <c r="M61" s="2" t="s">
        <v>62</v>
      </c>
      <c r="N61" s="2">
        <f>M61/1000</f>
        <v>71.8159</v>
      </c>
      <c r="O61" s="1">
        <v>1.2E-05</v>
      </c>
      <c r="Q61" s="1">
        <v>4</v>
      </c>
      <c r="R61" s="3">
        <f>R60</f>
        <v>0</v>
      </c>
      <c r="S61" s="1" t="e">
        <f>Q61/R61</f>
        <v>#DIV/0!</v>
      </c>
      <c r="T61" s="4"/>
      <c r="U61" s="2"/>
      <c r="W61" s="4"/>
    </row>
    <row r="62" spans="1:23" ht="13.5">
      <c r="A62" s="2">
        <v>125.43</v>
      </c>
      <c r="B62" s="1">
        <v>1E-06</v>
      </c>
      <c r="C62" s="1">
        <f>B62/0.0677</f>
        <v>1.4771048744460853E-05</v>
      </c>
      <c r="D62" s="1">
        <v>1.1</v>
      </c>
      <c r="E62" s="3">
        <f>C62*40/(D62*6.0219999999999996E+23)</f>
        <v>8.919446118451046E-28</v>
      </c>
      <c r="F62" s="1">
        <f>E62*0.00165*13*13*1/40</f>
        <v>6.217968875325186E-30</v>
      </c>
      <c r="G62" s="1">
        <f>F62*0.00000000000000000016</f>
        <v>9.948750200520298E-49</v>
      </c>
      <c r="M62" s="2" t="s">
        <v>63</v>
      </c>
      <c r="N62" s="2">
        <f>M62/1000</f>
        <v>72.825</v>
      </c>
      <c r="O62" s="1">
        <v>0</v>
      </c>
      <c r="Q62" s="1">
        <v>4</v>
      </c>
      <c r="R62" s="3">
        <f>R61</f>
        <v>0</v>
      </c>
      <c r="S62" s="1" t="e">
        <f>Q62/R62</f>
        <v>#DIV/0!</v>
      </c>
      <c r="T62" s="4"/>
      <c r="U62" s="2"/>
      <c r="W62" s="4"/>
    </row>
    <row r="63" spans="1:23" ht="13.5">
      <c r="A63" s="2">
        <v>129.514</v>
      </c>
      <c r="B63" s="1">
        <v>1E-06</v>
      </c>
      <c r="C63" s="1">
        <f>B63/0.0677</f>
        <v>1.4771048744460853E-05</v>
      </c>
      <c r="D63" s="1">
        <v>1.1</v>
      </c>
      <c r="E63" s="3">
        <f>C63*40/(D63*6.0219999999999996E+23)</f>
        <v>8.919446118451046E-28</v>
      </c>
      <c r="F63" s="1">
        <f>E63*0.00165*13*13*1/40</f>
        <v>6.217968875325186E-30</v>
      </c>
      <c r="G63" s="1">
        <f>F63*0.00000000000000000016</f>
        <v>9.948750200520298E-49</v>
      </c>
      <c r="M63" s="2" t="s">
        <v>64</v>
      </c>
      <c r="N63" s="2">
        <f>M63/1000</f>
        <v>74.542</v>
      </c>
      <c r="O63" s="1">
        <v>1.4999999999999999E-05</v>
      </c>
      <c r="Q63" s="1">
        <v>3.5</v>
      </c>
      <c r="R63" s="3">
        <f>R62</f>
        <v>0</v>
      </c>
      <c r="S63" s="1" t="e">
        <f>Q63/R63</f>
        <v>#DIV/0!</v>
      </c>
      <c r="T63" s="4"/>
      <c r="U63" s="2"/>
      <c r="W63" s="4"/>
    </row>
    <row r="64" spans="1:23" ht="13.5">
      <c r="A64" s="2">
        <v>131.22</v>
      </c>
      <c r="B64" s="1">
        <v>0</v>
      </c>
      <c r="C64" s="1">
        <f>B64/0.0677</f>
        <v>0</v>
      </c>
      <c r="D64" s="1">
        <v>0.9</v>
      </c>
      <c r="E64" s="3">
        <f>C64*40/(D64*6.0219999999999996E+23)</f>
        <v>0</v>
      </c>
      <c r="F64" s="1">
        <f>E64*0.00165*13*13*1/40</f>
        <v>0</v>
      </c>
      <c r="G64" s="1">
        <f>F64*0.00000000000000000016</f>
        <v>0</v>
      </c>
      <c r="M64" s="2" t="s">
        <v>65</v>
      </c>
      <c r="N64" s="2">
        <f>M64/1000</f>
        <v>76.35</v>
      </c>
      <c r="O64" s="1">
        <v>3E-06</v>
      </c>
      <c r="Q64" s="1">
        <v>3</v>
      </c>
      <c r="R64" s="3">
        <f>R63</f>
        <v>0</v>
      </c>
      <c r="S64" s="1" t="e">
        <f>Q64/R64</f>
        <v>#DIV/0!</v>
      </c>
      <c r="T64" s="4"/>
      <c r="U64" s="2"/>
      <c r="W64" s="4"/>
    </row>
    <row r="65" spans="1:23" ht="13.5">
      <c r="A65" s="2">
        <v>132.1</v>
      </c>
      <c r="B65" s="1">
        <v>0</v>
      </c>
      <c r="C65" s="1">
        <f>B65/0.0677</f>
        <v>0</v>
      </c>
      <c r="D65" s="1">
        <v>0.9</v>
      </c>
      <c r="E65" s="3">
        <f>C65*40/(D65*6.0219999999999996E+23)</f>
        <v>0</v>
      </c>
      <c r="F65" s="1">
        <f>E65*0.00165*13*13*1/40</f>
        <v>0</v>
      </c>
      <c r="G65" s="1">
        <f>F65*0.00000000000000000016</f>
        <v>0</v>
      </c>
      <c r="M65" s="2" t="s">
        <v>66</v>
      </c>
      <c r="N65" s="2">
        <f>M65/1000</f>
        <v>77.12</v>
      </c>
      <c r="O65" s="1">
        <v>4E-06</v>
      </c>
      <c r="Q65" s="1">
        <v>3</v>
      </c>
      <c r="R65" s="3">
        <f>R64</f>
        <v>0</v>
      </c>
      <c r="S65" s="1" t="e">
        <f>Q65/R65</f>
        <v>#DIV/0!</v>
      </c>
      <c r="T65" s="4"/>
      <c r="U65" s="2"/>
      <c r="W65" s="4"/>
    </row>
    <row r="66" spans="1:23" ht="13.5">
      <c r="A66" s="2">
        <v>135.339</v>
      </c>
      <c r="B66" s="1">
        <v>2E-05</v>
      </c>
      <c r="C66" s="1">
        <f>B66/0.0677</f>
        <v>0.0002954209748892171</v>
      </c>
      <c r="D66" s="1">
        <v>0.9</v>
      </c>
      <c r="E66" s="3">
        <f>C66*40/(D66*6.0219999999999996E+23)</f>
        <v>2.1803090511769227E-26</v>
      </c>
      <c r="F66" s="1">
        <f>E66*0.00165*13*13*1/40</f>
        <v>1.5199479473017122E-28</v>
      </c>
      <c r="G66" s="1">
        <f>F66*0.00000000000000000016</f>
        <v>2.43191671568274E-47</v>
      </c>
      <c r="M66" s="2" t="s">
        <v>67</v>
      </c>
      <c r="N66" s="2">
        <f>M66/1000</f>
        <v>78.21</v>
      </c>
      <c r="O66" s="1">
        <v>0</v>
      </c>
      <c r="Q66" s="1">
        <v>3</v>
      </c>
      <c r="R66" s="3">
        <f>R65</f>
        <v>0</v>
      </c>
      <c r="S66" s="1" t="e">
        <f>Q66/R66</f>
        <v>#DIV/0!</v>
      </c>
      <c r="T66" s="4"/>
      <c r="U66" s="2"/>
      <c r="W66" s="4"/>
    </row>
    <row r="67" spans="1:23" ht="13.5">
      <c r="A67" s="2">
        <v>139.3</v>
      </c>
      <c r="B67" s="1">
        <v>0</v>
      </c>
      <c r="C67" s="1">
        <f>B67/0.0677</f>
        <v>0</v>
      </c>
      <c r="D67" s="1">
        <v>0.9</v>
      </c>
      <c r="E67" s="3">
        <f>C67*40/(D67*6.0219999999999996E+23)</f>
        <v>0</v>
      </c>
      <c r="F67" s="1">
        <f>E67*0.00165*13*13*1/40</f>
        <v>0</v>
      </c>
      <c r="G67" s="1">
        <f>F67*0.00000000000000000016</f>
        <v>0</v>
      </c>
      <c r="M67" s="2" t="s">
        <v>68</v>
      </c>
      <c r="N67" s="2">
        <f>M67/1000</f>
        <v>83.0125</v>
      </c>
      <c r="O67" s="1">
        <v>2E-06</v>
      </c>
      <c r="Q67" s="1">
        <v>3</v>
      </c>
      <c r="R67" s="3">
        <f>R66</f>
        <v>0</v>
      </c>
      <c r="S67" s="1" t="e">
        <f>Q67/R67</f>
        <v>#DIV/0!</v>
      </c>
      <c r="T67" s="4"/>
      <c r="U67" s="2"/>
      <c r="W67" s="4"/>
    </row>
    <row r="68" spans="1:23" ht="13.5">
      <c r="A68" s="2">
        <v>139.722</v>
      </c>
      <c r="B68" s="1">
        <v>1E-06</v>
      </c>
      <c r="C68" s="1">
        <f>B68/0.0677</f>
        <v>1.4771048744460853E-05</v>
      </c>
      <c r="D68" s="1">
        <v>0.9</v>
      </c>
      <c r="E68" s="3">
        <f>C68*40/(D68*6.0219999999999996E+23)</f>
        <v>1.0901545255884611E-27</v>
      </c>
      <c r="F68" s="1">
        <f>E68*0.00165*13*13*1/40</f>
        <v>7.59973973650856E-30</v>
      </c>
      <c r="G68" s="1">
        <f>F68*0.00000000000000000016</f>
        <v>1.2159583578413697E-48</v>
      </c>
      <c r="M68" s="2" t="s">
        <v>69</v>
      </c>
      <c r="N68" s="2">
        <f>M68/1000</f>
        <v>85.422</v>
      </c>
      <c r="O68" s="1">
        <v>1E-06</v>
      </c>
      <c r="Q68" s="1">
        <v>3</v>
      </c>
      <c r="R68" s="3">
        <f>R67</f>
        <v>0</v>
      </c>
      <c r="S68" s="1" t="e">
        <f>Q68/R68</f>
        <v>#DIV/0!</v>
      </c>
      <c r="T68" s="4"/>
      <c r="U68" s="2"/>
      <c r="W68" s="4"/>
    </row>
    <row r="69" spans="1:23" ht="13.5">
      <c r="A69" s="2">
        <v>141.95</v>
      </c>
      <c r="B69" s="1">
        <v>0</v>
      </c>
      <c r="C69" s="1">
        <f>B69/0.0677</f>
        <v>0</v>
      </c>
      <c r="D69" s="1">
        <v>0.6000000000000001</v>
      </c>
      <c r="E69" s="3">
        <f>C69*40/(D69*6.0219999999999996E+23)</f>
        <v>0</v>
      </c>
      <c r="F69" s="1">
        <f>E69*0.00165*13*13*1/40</f>
        <v>0</v>
      </c>
      <c r="G69" s="1">
        <f>F69*0.00000000000000000016</f>
        <v>0</v>
      </c>
      <c r="M69" s="2" t="s">
        <v>70</v>
      </c>
      <c r="N69" s="2">
        <f>M69/1000</f>
        <v>86.30000000000001</v>
      </c>
      <c r="O69" s="1">
        <v>1E-06</v>
      </c>
      <c r="Q69" s="1">
        <v>2.5</v>
      </c>
      <c r="R69" s="3">
        <f>R68</f>
        <v>0</v>
      </c>
      <c r="S69" s="1" t="e">
        <f>Q69/R69</f>
        <v>#DIV/0!</v>
      </c>
      <c r="T69" s="4"/>
      <c r="U69" s="2"/>
      <c r="W69" s="4"/>
    </row>
    <row r="70" spans="1:23" ht="13.5">
      <c r="A70" s="2">
        <v>142.69</v>
      </c>
      <c r="B70" s="1">
        <v>0</v>
      </c>
      <c r="C70" s="1">
        <f>B70/0.0677</f>
        <v>0</v>
      </c>
      <c r="D70" s="1">
        <v>0.6000000000000001</v>
      </c>
      <c r="E70" s="3">
        <f>C70*40/(D70*6.0219999999999996E+23)</f>
        <v>0</v>
      </c>
      <c r="F70" s="1">
        <f>E70*0.00165*13*13*1/40</f>
        <v>0</v>
      </c>
      <c r="G70" s="1">
        <f>F70*0.00000000000000000016</f>
        <v>0</v>
      </c>
      <c r="M70" s="2" t="s">
        <v>71</v>
      </c>
      <c r="N70" s="2">
        <f>M70/1000</f>
        <v>87.25</v>
      </c>
      <c r="O70" s="1">
        <v>1E-06</v>
      </c>
      <c r="Q70" s="1">
        <v>2.5</v>
      </c>
      <c r="R70" s="3">
        <f>R69</f>
        <v>0</v>
      </c>
      <c r="S70" s="1" t="e">
        <f>Q70/R70</f>
        <v>#DIV/0!</v>
      </c>
      <c r="T70" s="4"/>
      <c r="U70" s="2"/>
      <c r="W70" s="4"/>
    </row>
    <row r="71" spans="1:23" ht="13.5">
      <c r="A71" s="2">
        <v>144.42</v>
      </c>
      <c r="B71" s="1">
        <v>3E-06</v>
      </c>
      <c r="C71" s="1">
        <f>B71/0.0677</f>
        <v>4.431314623338257E-05</v>
      </c>
      <c r="D71" s="1">
        <v>0.6000000000000001</v>
      </c>
      <c r="E71" s="3">
        <f>C71*40/(D71*6.0219999999999996E+23)</f>
        <v>4.9056953651480746E-27</v>
      </c>
      <c r="F71" s="1">
        <f>E71*0.00165*13*13*1/40</f>
        <v>3.419882881428852E-29</v>
      </c>
      <c r="G71" s="1">
        <f>F71*0.00000000000000000016</f>
        <v>5.471812610286163E-48</v>
      </c>
      <c r="M71" s="2" t="s">
        <v>72</v>
      </c>
      <c r="N71" s="2">
        <f>M71/1000</f>
        <v>89.39</v>
      </c>
      <c r="O71" s="1">
        <v>3E-06</v>
      </c>
      <c r="Q71" s="1">
        <v>2.5</v>
      </c>
      <c r="R71" s="3">
        <f>R70</f>
        <v>0</v>
      </c>
      <c r="S71" s="1" t="e">
        <f>Q71/R71</f>
        <v>#DIV/0!</v>
      </c>
      <c r="T71" s="4"/>
      <c r="U71" s="2"/>
      <c r="W71" s="4"/>
    </row>
    <row r="72" spans="1:23" ht="13.5">
      <c r="A72" s="2">
        <v>145.35</v>
      </c>
      <c r="B72" s="1">
        <v>1.7E-05</v>
      </c>
      <c r="C72" s="1">
        <f>B72/0.0677</f>
        <v>0.0002511078286558345</v>
      </c>
      <c r="D72" s="1">
        <v>0.6000000000000001</v>
      </c>
      <c r="E72" s="3">
        <f>C72*40/(D72*6.0219999999999996E+23)</f>
        <v>2.7798940402505754E-26</v>
      </c>
      <c r="F72" s="1">
        <f>E72*0.00165*13*13*1/40</f>
        <v>1.9379336328096825E-28</v>
      </c>
      <c r="G72" s="1">
        <f>F72*0.00000000000000000016</f>
        <v>3.100693812495492E-47</v>
      </c>
      <c r="M72" s="2" t="s">
        <v>73</v>
      </c>
      <c r="N72" s="2">
        <f>M72/1000</f>
        <v>89.9568</v>
      </c>
      <c r="O72" s="1">
        <v>2E-06</v>
      </c>
      <c r="Q72" s="1">
        <v>2.25</v>
      </c>
      <c r="R72" s="3">
        <f>R71</f>
        <v>0</v>
      </c>
      <c r="S72" s="1" t="e">
        <f>Q72/R72</f>
        <v>#DIV/0!</v>
      </c>
      <c r="T72" s="4"/>
      <c r="U72" s="2"/>
      <c r="W72" s="4"/>
    </row>
    <row r="73" spans="1:23" ht="13.5">
      <c r="A73" s="2">
        <v>146.346</v>
      </c>
      <c r="B73" s="1">
        <v>6.5E-05</v>
      </c>
      <c r="C73" s="1">
        <f>B73/0.0677</f>
        <v>0.0009601181683899554</v>
      </c>
      <c r="D73" s="1">
        <v>0.6000000000000001</v>
      </c>
      <c r="E73" s="3">
        <f>C73*40/(D73*6.0219999999999996E+23)</f>
        <v>1.0629006624487494E-25</v>
      </c>
      <c r="F73" s="1">
        <f>E73*0.00165*13*13*1/40</f>
        <v>7.409746243095845E-28</v>
      </c>
      <c r="G73" s="1">
        <f>F73*0.00000000000000000016</f>
        <v>1.1855593988953352E-46</v>
      </c>
      <c r="M73" s="2" t="s">
        <v>74</v>
      </c>
      <c r="N73" s="2">
        <f>M73/1000</f>
        <v>90.99</v>
      </c>
      <c r="O73" s="1">
        <v>3E-06</v>
      </c>
      <c r="Q73" s="1">
        <v>2.25</v>
      </c>
      <c r="R73" s="3">
        <f>R72</f>
        <v>0</v>
      </c>
      <c r="S73" s="1" t="e">
        <f>Q73/R73</f>
        <v>#DIV/0!</v>
      </c>
      <c r="T73" s="4"/>
      <c r="U73" s="2"/>
      <c r="W73" s="4"/>
    </row>
    <row r="74" spans="1:23" ht="13.5">
      <c r="A74" s="2">
        <v>146.9</v>
      </c>
      <c r="B74" s="1">
        <v>1E-06</v>
      </c>
      <c r="C74" s="1">
        <f>B74/0.0677</f>
        <v>1.4771048744460853E-05</v>
      </c>
      <c r="D74" s="1">
        <v>0.6000000000000001</v>
      </c>
      <c r="E74" s="3">
        <f>C74*40/(D74*6.0219999999999996E+23)</f>
        <v>1.635231788382691E-27</v>
      </c>
      <c r="F74" s="1">
        <f>E74*0.00165*13*13*1/40</f>
        <v>1.1399609604762837E-29</v>
      </c>
      <c r="G74" s="1">
        <f>F74*0.00000000000000000016</f>
        <v>1.823937536762054E-48</v>
      </c>
      <c r="M74" s="2" t="s">
        <v>75</v>
      </c>
      <c r="N74" s="2">
        <f>M74/1000</f>
        <v>91.433</v>
      </c>
      <c r="O74" s="1">
        <v>0</v>
      </c>
      <c r="Q74" s="1">
        <v>2.25</v>
      </c>
      <c r="R74" s="3">
        <f>R73</f>
        <v>0</v>
      </c>
      <c r="S74" s="1" t="e">
        <f>Q74/R74</f>
        <v>#DIV/0!</v>
      </c>
      <c r="T74" s="4"/>
      <c r="U74" s="2"/>
      <c r="W74" s="4"/>
    </row>
    <row r="75" spans="1:23" ht="13.5">
      <c r="A75" s="2">
        <v>148.2</v>
      </c>
      <c r="B75" s="1">
        <v>4E-06</v>
      </c>
      <c r="C75" s="1">
        <f>B75/0.0677</f>
        <v>5.908419497784341E-05</v>
      </c>
      <c r="D75" s="1">
        <v>0.6000000000000001</v>
      </c>
      <c r="E75" s="3">
        <f>C75*40/(D75*6.0219999999999996E+23)</f>
        <v>6.540927153530765E-27</v>
      </c>
      <c r="F75" s="1">
        <f>E75*0.00165*13*13*1/40</f>
        <v>4.5598438419051347E-29</v>
      </c>
      <c r="G75" s="1">
        <f>F75*0.00000000000000000016</f>
        <v>7.295750147048216E-48</v>
      </c>
      <c r="M75" s="2" t="s">
        <v>76</v>
      </c>
      <c r="N75" s="2">
        <f>M75/1000</f>
        <v>92.23000000000002</v>
      </c>
      <c r="O75" s="1">
        <v>0</v>
      </c>
      <c r="Q75" s="1">
        <v>2.25</v>
      </c>
      <c r="R75" s="3">
        <f>R74</f>
        <v>0</v>
      </c>
      <c r="S75" s="1" t="e">
        <f>Q75/R75</f>
        <v>#DIV/0!</v>
      </c>
      <c r="T75" s="4"/>
      <c r="U75" s="2"/>
      <c r="W75" s="4"/>
    </row>
    <row r="76" spans="1:23" ht="13.5">
      <c r="A76" s="2">
        <v>152.62</v>
      </c>
      <c r="B76" s="1">
        <v>0</v>
      </c>
      <c r="C76" s="1">
        <f>B76/0.0677</f>
        <v>0</v>
      </c>
      <c r="D76" s="1">
        <v>0.5</v>
      </c>
      <c r="E76" s="3">
        <f>C76*40/(D76*6.0219999999999996E+23)</f>
        <v>0</v>
      </c>
      <c r="F76" s="1">
        <f>E76*0.00165*13*13*1/40</f>
        <v>0</v>
      </c>
      <c r="G76" s="1">
        <f>F76*0.00000000000000000016</f>
        <v>0</v>
      </c>
      <c r="M76" s="2" t="s">
        <v>77</v>
      </c>
      <c r="N76" s="2">
        <f>M76/1000</f>
        <v>92.85</v>
      </c>
      <c r="O76" s="1">
        <v>3E-06</v>
      </c>
      <c r="Q76" s="1">
        <v>2.25</v>
      </c>
      <c r="R76" s="3">
        <f>R75</f>
        <v>0</v>
      </c>
      <c r="S76" s="1" t="e">
        <f>Q76/R76</f>
        <v>#DIV/0!</v>
      </c>
      <c r="T76" s="4"/>
      <c r="U76" s="2"/>
      <c r="W76" s="4"/>
    </row>
    <row r="77" spans="1:23" ht="13.5">
      <c r="A77" s="2">
        <v>153.17</v>
      </c>
      <c r="B77" s="1">
        <v>0</v>
      </c>
      <c r="C77" s="1">
        <f>B77/0.0677</f>
        <v>0</v>
      </c>
      <c r="D77" s="1">
        <v>0.5</v>
      </c>
      <c r="E77" s="3">
        <f>C77*40/(D77*6.0219999999999996E+23)</f>
        <v>0</v>
      </c>
      <c r="F77" s="1">
        <f>E77*0.00165*13*13*1/40</f>
        <v>0</v>
      </c>
      <c r="G77" s="1">
        <f>F77*0.00000000000000000016</f>
        <v>0</v>
      </c>
      <c r="M77" s="2" t="s">
        <v>78</v>
      </c>
      <c r="N77" s="2">
        <f>M77/1000</f>
        <v>96.22</v>
      </c>
      <c r="O77" s="1">
        <v>1.7E-05</v>
      </c>
      <c r="Q77" s="1">
        <v>1.6</v>
      </c>
      <c r="R77" s="3">
        <f>R76</f>
        <v>0</v>
      </c>
      <c r="S77" s="1" t="e">
        <f>Q77/R77</f>
        <v>#DIV/0!</v>
      </c>
      <c r="T77" s="4"/>
      <c r="U77" s="2"/>
      <c r="W77" s="4"/>
    </row>
    <row r="78" spans="1:23" ht="13.5">
      <c r="A78" s="2">
        <v>154.9</v>
      </c>
      <c r="B78" s="1">
        <v>1E-06</v>
      </c>
      <c r="C78" s="1">
        <f>B78/0.0677</f>
        <v>1.4771048744460853E-05</v>
      </c>
      <c r="D78" s="1">
        <v>0.5</v>
      </c>
      <c r="E78" s="3">
        <f>C78*40/(D78*6.0219999999999996E+23)</f>
        <v>1.96227814605923E-27</v>
      </c>
      <c r="F78" s="1">
        <f>E78*0.00165*13*13*1/40</f>
        <v>1.3679531525715409E-29</v>
      </c>
      <c r="G78" s="1">
        <f>F78*0.00000000000000000016</f>
        <v>2.1887250441144657E-48</v>
      </c>
      <c r="M78" s="2" t="s">
        <v>79</v>
      </c>
      <c r="N78" s="2">
        <f>M78/1000</f>
        <v>97.13459999999999</v>
      </c>
      <c r="O78" s="1">
        <v>0.000203</v>
      </c>
      <c r="Q78" s="1">
        <v>1.6</v>
      </c>
      <c r="R78" s="3">
        <f>R77</f>
        <v>0</v>
      </c>
      <c r="S78" s="1" t="e">
        <f>Q78/R78</f>
        <v>#DIV/0!</v>
      </c>
      <c r="T78" s="4"/>
      <c r="U78" s="2"/>
      <c r="W78" s="4"/>
    </row>
    <row r="79" spans="1:23" ht="13.5">
      <c r="A79" s="2">
        <v>156.19</v>
      </c>
      <c r="B79" s="1">
        <v>0</v>
      </c>
      <c r="C79" s="1">
        <f>B79/0.0677</f>
        <v>0</v>
      </c>
      <c r="D79" s="1">
        <v>0.5</v>
      </c>
      <c r="E79" s="3">
        <f>C79*40/(D79*6.0219999999999996E+23)</f>
        <v>0</v>
      </c>
      <c r="F79" s="1">
        <f>E79*0.00165*13*13*1/40</f>
        <v>0</v>
      </c>
      <c r="G79" s="1">
        <f>F79*0.00000000000000000016</f>
        <v>0</v>
      </c>
      <c r="M79" s="2" t="s">
        <v>80</v>
      </c>
      <c r="N79" s="2">
        <f>M79/1000</f>
        <v>97.37</v>
      </c>
      <c r="O79" s="1">
        <v>2E-05</v>
      </c>
      <c r="Q79" s="1">
        <v>1.5</v>
      </c>
      <c r="R79" s="3">
        <f>R78</f>
        <v>0</v>
      </c>
      <c r="S79" s="1" t="e">
        <f>Q79/R79</f>
        <v>#DIV/0!</v>
      </c>
      <c r="T79" s="4"/>
      <c r="U79" s="2"/>
      <c r="W79" s="4"/>
    </row>
    <row r="80" spans="1:23" ht="13.5">
      <c r="A80" s="2">
        <v>162.45</v>
      </c>
      <c r="B80" s="1">
        <v>1E-06</v>
      </c>
      <c r="C80" s="1">
        <f>B80/0.0677</f>
        <v>1.4771048744460853E-05</v>
      </c>
      <c r="D80" s="1">
        <v>0.4</v>
      </c>
      <c r="E80" s="3">
        <f>C80*40/(D80*6.0219999999999996E+23)</f>
        <v>2.4528476825740373E-27</v>
      </c>
      <c r="F80" s="1">
        <f>E80*0.00165*13*13*1/40</f>
        <v>1.709941440714426E-29</v>
      </c>
      <c r="G80" s="1">
        <f>F80*0.00000000000000000016</f>
        <v>2.7359063051430816E-48</v>
      </c>
      <c r="M80" s="2" t="s">
        <v>81</v>
      </c>
      <c r="N80" s="2">
        <f>M80/1000</f>
        <v>98.565</v>
      </c>
      <c r="O80" s="1">
        <v>1E-06</v>
      </c>
      <c r="Q80" s="1">
        <v>1.5</v>
      </c>
      <c r="R80" s="3">
        <f>R79</f>
        <v>0</v>
      </c>
      <c r="S80" s="1" t="e">
        <f>Q80/R80</f>
        <v>#DIV/0!</v>
      </c>
      <c r="T80" s="4"/>
      <c r="U80" s="2"/>
      <c r="W80" s="4"/>
    </row>
    <row r="81" spans="1:23" ht="13.5">
      <c r="A81" s="2">
        <v>164.5</v>
      </c>
      <c r="B81" s="1">
        <v>3E-06</v>
      </c>
      <c r="C81" s="1">
        <f>B81/0.0677</f>
        <v>4.431314623338257E-05</v>
      </c>
      <c r="D81" s="1">
        <v>0.4</v>
      </c>
      <c r="E81" s="3">
        <f>C81*40/(D81*6.0219999999999996E+23)</f>
        <v>7.358543047722114E-27</v>
      </c>
      <c r="F81" s="1">
        <f>E81*0.00165*13*13*1/40</f>
        <v>5.12982432214328E-29</v>
      </c>
      <c r="G81" s="1">
        <f>F81*0.00000000000000000016</f>
        <v>8.207718915429248E-48</v>
      </c>
      <c r="M81" s="2" t="s">
        <v>82</v>
      </c>
      <c r="N81" s="2">
        <f>M81/1000</f>
        <v>99.94999999999999</v>
      </c>
      <c r="O81" s="1">
        <v>0</v>
      </c>
      <c r="Q81" s="1">
        <v>1.5</v>
      </c>
      <c r="R81" s="3">
        <f>R80</f>
        <v>0</v>
      </c>
      <c r="S81" s="1" t="e">
        <f>Q81/R81</f>
        <v>#DIV/0!</v>
      </c>
      <c r="T81" s="4"/>
      <c r="U81" s="2"/>
      <c r="W81" s="4"/>
    </row>
    <row r="82" spans="1:23" ht="13.5">
      <c r="A82" s="2">
        <v>164.524</v>
      </c>
      <c r="B82" s="1">
        <v>6.000000000000001E-05</v>
      </c>
      <c r="C82" s="1">
        <f>B82/0.0677</f>
        <v>0.0008862629246676514</v>
      </c>
      <c r="D82" s="1">
        <v>0.4</v>
      </c>
      <c r="E82" s="3">
        <f>C82*40/(D82*6.0219999999999996E+23)</f>
        <v>1.4717086095444228E-25</v>
      </c>
      <c r="F82" s="1">
        <f>E82*0.00165*13*13*1/40</f>
        <v>1.025964864428656E-27</v>
      </c>
      <c r="G82" s="1">
        <f>F82*0.00000000000000000016</f>
        <v>1.6415437830858498E-46</v>
      </c>
      <c r="M82" s="2" t="s">
        <v>83</v>
      </c>
      <c r="N82" s="2">
        <f>M82/1000</f>
        <v>101.69999999999999</v>
      </c>
      <c r="O82" s="1">
        <v>1E-06</v>
      </c>
      <c r="Q82" s="1">
        <v>1.5</v>
      </c>
      <c r="R82" s="3">
        <f>R81</f>
        <v>0</v>
      </c>
      <c r="S82" s="1" t="e">
        <f>Q82/R82</f>
        <v>#DIV/0!</v>
      </c>
      <c r="T82" s="4"/>
      <c r="U82" s="2"/>
      <c r="W82" s="4"/>
    </row>
    <row r="83" spans="1:23" ht="13.5">
      <c r="A83" s="2">
        <v>165.61</v>
      </c>
      <c r="B83" s="1">
        <v>4E-06</v>
      </c>
      <c r="C83" s="1">
        <f>B83/0.0677</f>
        <v>5.908419497784341E-05</v>
      </c>
      <c r="D83" s="1">
        <v>0.4</v>
      </c>
      <c r="E83" s="3">
        <f>C83*40/(D83*6.0219999999999996E+23)</f>
        <v>9.811390730296149E-27</v>
      </c>
      <c r="F83" s="1">
        <f>E83*0.00165*13*13*1/40</f>
        <v>6.839765762857703E-29</v>
      </c>
      <c r="G83" s="1">
        <f>F83*0.00000000000000000016</f>
        <v>1.0943625220572327E-47</v>
      </c>
      <c r="M83" s="2" t="s">
        <v>84</v>
      </c>
      <c r="N83" s="2">
        <f>M83/1000</f>
        <v>103.72999999999999</v>
      </c>
      <c r="O83" s="1">
        <v>1E-06</v>
      </c>
      <c r="Q83" s="1">
        <v>1.5</v>
      </c>
      <c r="R83" s="3">
        <f>R82</f>
        <v>0</v>
      </c>
      <c r="S83" s="1" t="e">
        <f>Q83/R83</f>
        <v>#DIV/0!</v>
      </c>
      <c r="T83" s="4"/>
      <c r="U83" s="2"/>
      <c r="W83" s="4"/>
    </row>
    <row r="84" spans="1:23" ht="13.5">
      <c r="A84" s="2">
        <v>167.1</v>
      </c>
      <c r="B84" s="1">
        <v>0</v>
      </c>
      <c r="C84" s="1">
        <f>B84/0.0677</f>
        <v>0</v>
      </c>
      <c r="D84" s="1">
        <v>0.4</v>
      </c>
      <c r="E84" s="3">
        <f>C84*40/(D84*6.0219999999999996E+23)</f>
        <v>0</v>
      </c>
      <c r="F84" s="1">
        <f>E84*0.00165*13*13*1/40</f>
        <v>0</v>
      </c>
      <c r="G84" s="1">
        <f>F84*0.00000000000000000016</f>
        <v>0</v>
      </c>
      <c r="M84" s="2" t="s">
        <v>85</v>
      </c>
      <c r="N84" s="2">
        <f>M84/1000</f>
        <v>111.93</v>
      </c>
      <c r="O84" s="1">
        <v>4E-06</v>
      </c>
      <c r="Q84" s="1">
        <v>1.3</v>
      </c>
      <c r="R84" s="3">
        <f>R83</f>
        <v>0</v>
      </c>
      <c r="S84" s="1" t="e">
        <f>Q84/R84</f>
        <v>#DIV/0!</v>
      </c>
      <c r="T84" s="4"/>
      <c r="U84" s="2"/>
      <c r="W84" s="4"/>
    </row>
    <row r="85" spans="1:23" ht="13.5">
      <c r="A85" s="2">
        <v>169.002</v>
      </c>
      <c r="B85" s="1">
        <v>0</v>
      </c>
      <c r="C85" s="1">
        <f>B85/0.0677</f>
        <v>0</v>
      </c>
      <c r="D85" s="1">
        <v>0.4</v>
      </c>
      <c r="E85" s="3">
        <f>C85*40/(D85*6.0219999999999996E+23)</f>
        <v>0</v>
      </c>
      <c r="F85" s="1">
        <f>E85*0.00165*13*13*1/40</f>
        <v>0</v>
      </c>
      <c r="G85" s="1">
        <f>F85*0.00000000000000000016</f>
        <v>0</v>
      </c>
      <c r="M85" s="2" t="s">
        <v>86</v>
      </c>
      <c r="N85" s="2">
        <f>M85/1000</f>
        <v>114.19999999999999</v>
      </c>
      <c r="O85" s="1">
        <v>2E-06</v>
      </c>
      <c r="Q85" s="1">
        <v>1.3</v>
      </c>
      <c r="R85" s="3">
        <f>R84</f>
        <v>0</v>
      </c>
      <c r="S85" s="1" t="e">
        <f>Q85/R85</f>
        <v>#DIV/0!</v>
      </c>
      <c r="T85" s="4"/>
      <c r="U85" s="2"/>
      <c r="W85" s="4"/>
    </row>
    <row r="86" spans="1:23" ht="13.5">
      <c r="A86" s="2">
        <v>170.809</v>
      </c>
      <c r="B86" s="1">
        <v>1E-06</v>
      </c>
      <c r="C86" s="1">
        <f>B86/0.0677</f>
        <v>1.4771048744460853E-05</v>
      </c>
      <c r="D86" s="1">
        <v>0.30000000000000004</v>
      </c>
      <c r="E86" s="3">
        <f>C86*40/(D86*6.0219999999999996E+23)</f>
        <v>3.270463576765382E-27</v>
      </c>
      <c r="F86" s="1">
        <f>E86*0.00165*13*13*1/40</f>
        <v>2.2799219209525674E-29</v>
      </c>
      <c r="G86" s="1">
        <f>F86*0.00000000000000000016</f>
        <v>3.647875073524108E-48</v>
      </c>
      <c r="M86" s="2" t="s">
        <v>87</v>
      </c>
      <c r="N86" s="2">
        <f>M86/1000</f>
        <v>116.3</v>
      </c>
      <c r="O86" s="1">
        <v>1E-06</v>
      </c>
      <c r="Q86" s="1">
        <v>1.3</v>
      </c>
      <c r="R86" s="3">
        <f>R85</f>
        <v>0</v>
      </c>
      <c r="S86" s="1" t="e">
        <f>Q86/R86</f>
        <v>#DIV/0!</v>
      </c>
      <c r="T86" s="4"/>
      <c r="U86" s="2"/>
      <c r="W86" s="4"/>
    </row>
    <row r="87" spans="1:23" ht="13.5">
      <c r="A87" s="2">
        <v>172.39</v>
      </c>
      <c r="B87" s="1">
        <v>0</v>
      </c>
      <c r="C87" s="1">
        <f>B87/0.0677</f>
        <v>0</v>
      </c>
      <c r="D87" s="1">
        <v>0.30000000000000004</v>
      </c>
      <c r="E87" s="3">
        <f>C87*40/(D87*6.0219999999999996E+23)</f>
        <v>0</v>
      </c>
      <c r="F87" s="1">
        <f>E87*0.00165*13*13*1/40</f>
        <v>0</v>
      </c>
      <c r="G87" s="1">
        <f>F87*0.00000000000000000016</f>
        <v>0</v>
      </c>
      <c r="M87" s="2" t="s">
        <v>88</v>
      </c>
      <c r="N87" s="2">
        <f>M87/1000</f>
        <v>117.16199999999999</v>
      </c>
      <c r="O87" s="1">
        <v>2.9E-05</v>
      </c>
      <c r="Q87" s="1">
        <v>1.3</v>
      </c>
      <c r="R87" s="3">
        <f>R86</f>
        <v>0</v>
      </c>
      <c r="S87" s="1" t="e">
        <f>Q87/R87</f>
        <v>#DIV/0!</v>
      </c>
      <c r="T87" s="4"/>
      <c r="U87" s="2"/>
      <c r="W87" s="4"/>
    </row>
    <row r="88" spans="1:23" ht="13.5">
      <c r="A88" s="2">
        <v>174.192</v>
      </c>
      <c r="B88" s="1">
        <v>2E-06</v>
      </c>
      <c r="C88" s="1">
        <f>B88/0.0677</f>
        <v>2.9542097488921706E-05</v>
      </c>
      <c r="D88" s="1">
        <v>0.30000000000000004</v>
      </c>
      <c r="E88" s="3">
        <f>C88*40/(D88*6.0219999999999996E+23)</f>
        <v>6.540927153530765E-27</v>
      </c>
      <c r="F88" s="1">
        <f>E88*0.00165*13*13*1/40</f>
        <v>4.5598438419051347E-29</v>
      </c>
      <c r="G88" s="1">
        <f>F88*0.00000000000000000016</f>
        <v>7.295750147048216E-48</v>
      </c>
      <c r="M88" s="2" t="s">
        <v>89</v>
      </c>
      <c r="N88" s="2">
        <f>M88/1000</f>
        <v>118.968</v>
      </c>
      <c r="O88" s="1">
        <v>3.6E-05</v>
      </c>
      <c r="Q88" s="1">
        <v>1.3</v>
      </c>
      <c r="R88" s="3">
        <f>R87</f>
        <v>0</v>
      </c>
      <c r="S88" s="1" t="e">
        <f>Q88/R88</f>
        <v>#DIV/0!</v>
      </c>
      <c r="T88" s="4"/>
      <c r="U88" s="2"/>
      <c r="W88" s="4"/>
    </row>
    <row r="89" spans="1:23" ht="13.5">
      <c r="A89" s="2">
        <v>177.91</v>
      </c>
      <c r="B89" s="1">
        <v>0</v>
      </c>
      <c r="C89" s="1">
        <f>B89/0.0677</f>
        <v>0</v>
      </c>
      <c r="D89" s="1">
        <v>0.30000000000000004</v>
      </c>
      <c r="E89" s="3">
        <f>C89*40/(D89*6.0219999999999996E+23)</f>
        <v>0</v>
      </c>
      <c r="F89" s="1">
        <f>E89*0.00165*13*13*1/40</f>
        <v>0</v>
      </c>
      <c r="G89" s="1">
        <f>F89*0.00000000000000000016</f>
        <v>0</v>
      </c>
      <c r="M89" s="2" t="s">
        <v>90</v>
      </c>
      <c r="N89" s="2">
        <f>M89/1000</f>
        <v>120.81900000000002</v>
      </c>
      <c r="O89" s="1">
        <v>2.8E-05</v>
      </c>
      <c r="Q89" s="1">
        <v>1.1</v>
      </c>
      <c r="R89" s="3">
        <f>R88</f>
        <v>0</v>
      </c>
      <c r="S89" s="1" t="e">
        <f>Q89/R89</f>
        <v>#DIV/0!</v>
      </c>
      <c r="T89" s="4"/>
      <c r="U89" s="2"/>
      <c r="W89" s="4"/>
    </row>
    <row r="90" spans="1:23" ht="13.5">
      <c r="A90" s="2">
        <v>184.1</v>
      </c>
      <c r="B90" s="1">
        <v>0</v>
      </c>
      <c r="C90" s="1">
        <f>B90/0.0677</f>
        <v>0</v>
      </c>
      <c r="D90" s="1">
        <v>0.2</v>
      </c>
      <c r="E90" s="3">
        <f>C90*40/(D90*6.0219999999999996E+23)</f>
        <v>0</v>
      </c>
      <c r="F90" s="1">
        <f>E90*0.00165*13*13*1/40</f>
        <v>0</v>
      </c>
      <c r="G90" s="1">
        <f>F90*0.00000000000000000016</f>
        <v>0</v>
      </c>
      <c r="M90" s="2" t="s">
        <v>91</v>
      </c>
      <c r="N90" s="2">
        <f>M90/1000</f>
        <v>123.886</v>
      </c>
      <c r="O90" s="1">
        <v>7E-06</v>
      </c>
      <c r="Q90" s="1">
        <v>1.1</v>
      </c>
      <c r="R90" s="3">
        <f>R89</f>
        <v>0</v>
      </c>
      <c r="S90" s="1" t="e">
        <f>Q90/R90</f>
        <v>#DIV/0!</v>
      </c>
      <c r="T90" s="4"/>
      <c r="U90" s="2"/>
      <c r="W90" s="4"/>
    </row>
    <row r="91" spans="1:23" ht="13.5">
      <c r="A91" s="2">
        <v>185.76</v>
      </c>
      <c r="B91" s="1">
        <v>0</v>
      </c>
      <c r="C91" s="1">
        <f>B91/0.0677</f>
        <v>0</v>
      </c>
      <c r="D91" s="1">
        <v>0.2</v>
      </c>
      <c r="E91" s="3">
        <f>C91*40/(D91*6.0219999999999996E+23)</f>
        <v>0</v>
      </c>
      <c r="F91" s="1">
        <f>E91*0.00165*13*13*1/40</f>
        <v>0</v>
      </c>
      <c r="G91" s="1">
        <f>F91*0.00000000000000000016</f>
        <v>0</v>
      </c>
      <c r="M91" s="2" t="s">
        <v>92</v>
      </c>
      <c r="N91" s="2">
        <f>M91/1000</f>
        <v>125.04</v>
      </c>
      <c r="O91" s="1">
        <v>0</v>
      </c>
      <c r="Q91" s="1">
        <v>1.1</v>
      </c>
      <c r="R91" s="3">
        <f>R90</f>
        <v>0</v>
      </c>
      <c r="S91" s="1" t="e">
        <f>Q91/R91</f>
        <v>#DIV/0!</v>
      </c>
      <c r="T91" s="4"/>
      <c r="U91" s="2"/>
      <c r="W91" s="4"/>
    </row>
    <row r="92" spans="1:23" ht="13.5">
      <c r="A92" s="2">
        <v>187.967</v>
      </c>
      <c r="B92" s="1">
        <v>1.8999999999999998E-05</v>
      </c>
      <c r="C92" s="1">
        <f>B92/0.0677</f>
        <v>0.0002806499261447562</v>
      </c>
      <c r="D92" s="1">
        <v>0.2</v>
      </c>
      <c r="E92" s="3">
        <f>C92*40/(D92*6.0219999999999996E+23)</f>
        <v>9.320821193781341E-26</v>
      </c>
      <c r="F92" s="1">
        <f>E92*0.00165*13*13*1/40</f>
        <v>6.497777474714819E-28</v>
      </c>
      <c r="G92" s="1">
        <f>F92*0.00000000000000000016</f>
        <v>1.0396443959543712E-46</v>
      </c>
      <c r="M92" s="2" t="s">
        <v>93</v>
      </c>
      <c r="N92" s="2">
        <f>M92/1000</f>
        <v>125.43</v>
      </c>
      <c r="O92" s="1">
        <v>1E-06</v>
      </c>
      <c r="Q92" s="1">
        <v>1.1</v>
      </c>
      <c r="R92" s="3">
        <f>R91</f>
        <v>0</v>
      </c>
      <c r="S92" s="1" t="e">
        <f>Q92/R92</f>
        <v>#DIV/0!</v>
      </c>
      <c r="T92" s="4"/>
      <c r="U92" s="2"/>
      <c r="W92" s="4"/>
    </row>
    <row r="93" spans="1:23" ht="13.5">
      <c r="A93" s="2">
        <v>188.65</v>
      </c>
      <c r="B93" s="1">
        <v>0</v>
      </c>
      <c r="C93" s="1">
        <f>B93/0.0677</f>
        <v>0</v>
      </c>
      <c r="D93" s="1">
        <v>0.2</v>
      </c>
      <c r="E93" s="3">
        <f>C93*40/(D93*6.0219999999999996E+23)</f>
        <v>0</v>
      </c>
      <c r="F93" s="1">
        <f>E93*0.00165*13*13*1/40</f>
        <v>0</v>
      </c>
      <c r="G93" s="1">
        <f>F93*0.00000000000000000016</f>
        <v>0</v>
      </c>
      <c r="M93" s="2" t="s">
        <v>94</v>
      </c>
      <c r="N93" s="2">
        <f>M93/1000</f>
        <v>129.514</v>
      </c>
      <c r="O93" s="1">
        <v>1E-06</v>
      </c>
      <c r="Q93" s="1">
        <v>1.1</v>
      </c>
      <c r="R93" s="3">
        <f>R92</f>
        <v>0</v>
      </c>
      <c r="S93" s="1" t="e">
        <f>Q93/R93</f>
        <v>#DIV/0!</v>
      </c>
      <c r="T93" s="4"/>
      <c r="U93" s="2"/>
      <c r="W93" s="4"/>
    </row>
    <row r="94" spans="1:23" ht="13.5">
      <c r="A94" s="2">
        <v>192.26</v>
      </c>
      <c r="B94" s="1">
        <v>0</v>
      </c>
      <c r="C94" s="1">
        <f>B94/0.0677</f>
        <v>0</v>
      </c>
      <c r="D94" s="1">
        <v>0.2</v>
      </c>
      <c r="E94" s="3">
        <f>C94*40/(D94*6.0219999999999996E+23)</f>
        <v>0</v>
      </c>
      <c r="F94" s="1">
        <f>E94*0.00165*13*13*1/40</f>
        <v>0</v>
      </c>
      <c r="G94" s="1">
        <f>F94*0.00000000000000000016</f>
        <v>0</v>
      </c>
      <c r="M94" s="2" t="s">
        <v>95</v>
      </c>
      <c r="N94" s="2">
        <f>M94/1000</f>
        <v>131.22</v>
      </c>
      <c r="O94" s="1">
        <v>0</v>
      </c>
      <c r="Q94" s="1">
        <v>0.9</v>
      </c>
      <c r="R94" s="3">
        <f>R93</f>
        <v>0</v>
      </c>
      <c r="S94" s="1" t="e">
        <f>Q94/R94</f>
        <v>#DIV/0!</v>
      </c>
      <c r="T94" s="4"/>
      <c r="U94" s="2"/>
      <c r="W94" s="4"/>
    </row>
    <row r="95" spans="1:23" ht="13.5">
      <c r="A95" s="2">
        <v>205.75</v>
      </c>
      <c r="B95" s="1">
        <v>0</v>
      </c>
      <c r="C95" s="1">
        <f>B95/0.0677</f>
        <v>0</v>
      </c>
      <c r="D95" s="1">
        <v>0.17</v>
      </c>
      <c r="E95" s="3">
        <f>C95*40/(D95*6.0219999999999996E+23)</f>
        <v>0</v>
      </c>
      <c r="F95" s="1">
        <f>E95*0.00165*13*13*1/40</f>
        <v>0</v>
      </c>
      <c r="G95" s="1">
        <f>F95*0.00000000000000000016</f>
        <v>0</v>
      </c>
      <c r="M95" s="2" t="s">
        <v>96</v>
      </c>
      <c r="N95" s="2">
        <f>M95/1000</f>
        <v>132.1</v>
      </c>
      <c r="O95" s="1">
        <v>0</v>
      </c>
      <c r="Q95" s="1">
        <v>0.9</v>
      </c>
      <c r="R95" s="3">
        <f>R94</f>
        <v>0</v>
      </c>
      <c r="S95" s="1" t="e">
        <f>Q95/R95</f>
        <v>#DIV/0!</v>
      </c>
      <c r="T95" s="4"/>
      <c r="U95" s="2"/>
      <c r="W95" s="4"/>
    </row>
    <row r="96" spans="1:23" ht="13.5">
      <c r="A96" s="2">
        <v>208.179</v>
      </c>
      <c r="B96" s="1">
        <v>2.3E-05</v>
      </c>
      <c r="C96" s="1">
        <f>B96/0.0677</f>
        <v>0.00033973412112259964</v>
      </c>
      <c r="D96" s="1">
        <v>0.167</v>
      </c>
      <c r="E96" s="3">
        <f>C96*40/(D96*6.0219999999999996E+23)</f>
        <v>1.3512693820168353E-25</v>
      </c>
      <c r="F96" s="1">
        <f>E96*0.00165*13*13*1/40</f>
        <v>9.420036679384866E-28</v>
      </c>
      <c r="G96" s="1">
        <f>F96*0.00000000000000000016</f>
        <v>1.5072058687015786E-46</v>
      </c>
      <c r="M96" s="2" t="s">
        <v>97</v>
      </c>
      <c r="N96" s="2">
        <f>M96/1000</f>
        <v>135.339</v>
      </c>
      <c r="O96" s="1">
        <v>2E-05</v>
      </c>
      <c r="Q96" s="1">
        <v>0.9</v>
      </c>
      <c r="R96" s="3">
        <f>R95</f>
        <v>0</v>
      </c>
      <c r="S96" s="1" t="e">
        <f>Q96/R96</f>
        <v>#DIV/0!</v>
      </c>
      <c r="T96" s="4"/>
      <c r="U96" s="2"/>
      <c r="W96" s="4"/>
    </row>
    <row r="97" spans="1:23" ht="13.5">
      <c r="A97" s="2">
        <v>209.08</v>
      </c>
      <c r="B97" s="1">
        <v>0</v>
      </c>
      <c r="C97" s="1">
        <f>B97/0.0677</f>
        <v>0</v>
      </c>
      <c r="D97" s="1">
        <v>0.167</v>
      </c>
      <c r="E97" s="3">
        <f>C97*40/(D97*6.0219999999999996E+23)</f>
        <v>0</v>
      </c>
      <c r="F97" s="1">
        <f>E97*0.00165*13*13*1/40</f>
        <v>0</v>
      </c>
      <c r="G97" s="1">
        <f>F97*0.00000000000000000016</f>
        <v>0</v>
      </c>
      <c r="M97" s="2" t="s">
        <v>98</v>
      </c>
      <c r="N97" s="2">
        <f>M97/1000</f>
        <v>139.3</v>
      </c>
      <c r="O97" s="1">
        <v>0</v>
      </c>
      <c r="Q97" s="1">
        <v>0.9</v>
      </c>
      <c r="R97" s="3">
        <f>R96</f>
        <v>0</v>
      </c>
      <c r="S97" s="1" t="e">
        <f>Q97/R97</f>
        <v>#DIV/0!</v>
      </c>
      <c r="T97" s="4"/>
      <c r="U97" s="2"/>
      <c r="W97" s="4"/>
    </row>
    <row r="98" spans="1:23" ht="13.5">
      <c r="A98" s="2">
        <v>210.9</v>
      </c>
      <c r="B98" s="1">
        <v>0</v>
      </c>
      <c r="C98" s="1">
        <f>B98/0.0677</f>
        <v>0</v>
      </c>
      <c r="D98" s="1">
        <v>0.157</v>
      </c>
      <c r="E98" s="3">
        <f>C98*40/(D98*6.0219999999999996E+23)</f>
        <v>0</v>
      </c>
      <c r="F98" s="1">
        <f>E98*0.00165*13*13*1/40</f>
        <v>0</v>
      </c>
      <c r="G98" s="1">
        <f>F98*0.00000000000000000016</f>
        <v>0</v>
      </c>
      <c r="M98" s="2" t="s">
        <v>99</v>
      </c>
      <c r="N98" s="2">
        <f>M98/1000</f>
        <v>139.722</v>
      </c>
      <c r="O98" s="1">
        <v>1E-06</v>
      </c>
      <c r="Q98" s="1">
        <v>0.9</v>
      </c>
      <c r="R98" s="3">
        <f>R97</f>
        <v>0</v>
      </c>
      <c r="S98" s="1" t="e">
        <f>Q98/R98</f>
        <v>#DIV/0!</v>
      </c>
      <c r="T98" s="4"/>
      <c r="U98" s="2"/>
      <c r="W98" s="4"/>
    </row>
    <row r="99" spans="1:23" ht="13.5">
      <c r="A99" s="2">
        <v>212.36</v>
      </c>
      <c r="B99" s="1">
        <v>1E-06</v>
      </c>
      <c r="C99" s="1">
        <f>B99/0.0677</f>
        <v>1.4771048744460853E-05</v>
      </c>
      <c r="D99" s="1">
        <v>0.157</v>
      </c>
      <c r="E99" s="3">
        <f>C99*40/(D99*6.0219999999999996E+23)</f>
        <v>6.2492934587873574E-27</v>
      </c>
      <c r="F99" s="1">
        <f>E99*0.00165*13*13*1/40</f>
        <v>4.356538702457137E-29</v>
      </c>
      <c r="G99" s="1">
        <f>F99*0.00000000000000000016</f>
        <v>6.970461923931419E-48</v>
      </c>
      <c r="M99" s="2" t="s">
        <v>100</v>
      </c>
      <c r="N99" s="2">
        <f>M99/1000</f>
        <v>141.95</v>
      </c>
      <c r="O99" s="1">
        <v>0</v>
      </c>
      <c r="Q99" s="1">
        <v>0.6000000000000001</v>
      </c>
      <c r="R99" s="3">
        <f>R98</f>
        <v>0</v>
      </c>
      <c r="S99" s="1" t="e">
        <f>Q99/R99</f>
        <v>#DIV/0!</v>
      </c>
      <c r="T99" s="4"/>
      <c r="U99" s="2"/>
      <c r="W99" s="4"/>
    </row>
    <row r="100" spans="1:23" ht="13.5">
      <c r="A100" s="2">
        <v>216.07</v>
      </c>
      <c r="B100" s="1">
        <v>6E-06</v>
      </c>
      <c r="C100" s="1">
        <f>B100/0.0677</f>
        <v>8.862629246676514E-05</v>
      </c>
      <c r="D100" s="1">
        <v>0.157</v>
      </c>
      <c r="E100" s="3">
        <f>C100*40/(D100*6.0219999999999996E+23)</f>
        <v>3.749576075272415E-26</v>
      </c>
      <c r="F100" s="1">
        <f>E100*0.00165*13*13*1/40</f>
        <v>2.6139232214742828E-28</v>
      </c>
      <c r="G100" s="1">
        <f>F100*0.00000000000000000016</f>
        <v>4.182277154358853E-47</v>
      </c>
      <c r="M100" s="2" t="s">
        <v>101</v>
      </c>
      <c r="N100" s="2">
        <f>M100/1000</f>
        <v>142.69</v>
      </c>
      <c r="O100" s="1">
        <v>0</v>
      </c>
      <c r="Q100" s="1">
        <v>0.6000000000000001</v>
      </c>
      <c r="R100" s="3">
        <f>R99</f>
        <v>0</v>
      </c>
      <c r="S100" s="1" t="e">
        <f>Q100/R100</f>
        <v>#DIV/0!</v>
      </c>
      <c r="T100" s="4"/>
      <c r="U100" s="2"/>
      <c r="W100" s="4"/>
    </row>
    <row r="101" spans="1:23" ht="13.5">
      <c r="A101" s="2">
        <v>217.151</v>
      </c>
      <c r="B101" s="1">
        <v>3.2999999999999996E-05</v>
      </c>
      <c r="C101" s="1">
        <f>B101/0.0677</f>
        <v>0.00048744460856720815</v>
      </c>
      <c r="D101" s="1">
        <v>0.157</v>
      </c>
      <c r="E101" s="3">
        <f>C101*40/(D101*6.0219999999999996E+23)</f>
        <v>2.0622668413998278E-25</v>
      </c>
      <c r="F101" s="1">
        <f>E101*0.00165*13*13*1/40</f>
        <v>1.437657771810855E-27</v>
      </c>
      <c r="G101" s="1">
        <f>F101*0.00000000000000000016</f>
        <v>2.3002524348973684E-46</v>
      </c>
      <c r="M101" s="2" t="s">
        <v>102</v>
      </c>
      <c r="N101" s="2">
        <f>M101/1000</f>
        <v>144.42</v>
      </c>
      <c r="O101" s="1">
        <v>3E-06</v>
      </c>
      <c r="Q101" s="1">
        <v>0.6000000000000001</v>
      </c>
      <c r="R101" s="3">
        <f>R100</f>
        <v>0</v>
      </c>
      <c r="S101" s="1" t="e">
        <f>Q101/R101</f>
        <v>#DIV/0!</v>
      </c>
      <c r="T101" s="4"/>
      <c r="U101" s="2"/>
      <c r="W101" s="4"/>
    </row>
    <row r="102" spans="1:23" ht="13.5">
      <c r="A102" s="2">
        <v>217.8</v>
      </c>
      <c r="B102" s="1">
        <v>0</v>
      </c>
      <c r="C102" s="1">
        <f>B102/0.0677</f>
        <v>0</v>
      </c>
      <c r="D102" s="1">
        <v>0.157</v>
      </c>
      <c r="E102" s="3">
        <f>C102*40/(D102*6.0219999999999996E+23)</f>
        <v>0</v>
      </c>
      <c r="F102" s="1">
        <f>E102*0.00165*13*13*1/40</f>
        <v>0</v>
      </c>
      <c r="G102" s="1">
        <f>F102*0.00000000000000000016</f>
        <v>0</v>
      </c>
      <c r="M102" s="2" t="s">
        <v>103</v>
      </c>
      <c r="N102" s="2">
        <f>M102/1000</f>
        <v>145.35</v>
      </c>
      <c r="O102" s="1">
        <v>1.7E-05</v>
      </c>
      <c r="Q102" s="1">
        <v>0.6000000000000001</v>
      </c>
      <c r="R102" s="3">
        <f>R101</f>
        <v>0</v>
      </c>
      <c r="S102" s="1" t="e">
        <f>Q102/R102</f>
        <v>#DIV/0!</v>
      </c>
      <c r="T102" s="4"/>
      <c r="U102" s="2"/>
      <c r="W102" s="4"/>
    </row>
    <row r="103" spans="1:23" ht="13.5">
      <c r="A103" s="2">
        <v>219.43</v>
      </c>
      <c r="B103" s="1">
        <v>1E-06</v>
      </c>
      <c r="C103" s="1">
        <f>B103/0.0677</f>
        <v>1.4771048744460853E-05</v>
      </c>
      <c r="D103" s="1">
        <v>0.157</v>
      </c>
      <c r="E103" s="3">
        <f>C103*40/(D103*6.0219999999999996E+23)</f>
        <v>6.2492934587873574E-27</v>
      </c>
      <c r="F103" s="1">
        <f>E103*0.00165*13*13*1/40</f>
        <v>4.356538702457137E-29</v>
      </c>
      <c r="G103" s="1">
        <f>F103*0.00000000000000000016</f>
        <v>6.970461923931419E-48</v>
      </c>
      <c r="M103" s="2" t="s">
        <v>104</v>
      </c>
      <c r="N103" s="2">
        <f>M103/1000</f>
        <v>146.346</v>
      </c>
      <c r="O103" s="1">
        <v>6.5E-05</v>
      </c>
      <c r="Q103" s="1">
        <v>0.6000000000000001</v>
      </c>
      <c r="R103" s="3">
        <f>R102</f>
        <v>0</v>
      </c>
      <c r="S103" s="1" t="e">
        <f>Q103/R103</f>
        <v>#DIV/0!</v>
      </c>
      <c r="T103" s="4"/>
      <c r="U103" s="2"/>
      <c r="W103" s="4"/>
    </row>
    <row r="104" spans="1:23" ht="13.5">
      <c r="A104" s="2">
        <v>223.37</v>
      </c>
      <c r="B104" s="1">
        <v>0</v>
      </c>
      <c r="C104" s="1">
        <f>B104/0.0677</f>
        <v>0</v>
      </c>
      <c r="D104" s="1">
        <v>0.147</v>
      </c>
      <c r="E104" s="3">
        <f>C104*40/(D104*6.0219999999999996E+23)</f>
        <v>0</v>
      </c>
      <c r="F104" s="1">
        <f>E104*0.00165*13*13*1/40</f>
        <v>0</v>
      </c>
      <c r="G104" s="1">
        <f>F104*0.00000000000000000016</f>
        <v>0</v>
      </c>
      <c r="M104" s="2" t="s">
        <v>105</v>
      </c>
      <c r="N104" s="2">
        <f>M104/1000</f>
        <v>146.9</v>
      </c>
      <c r="O104" s="1">
        <v>1E-06</v>
      </c>
      <c r="Q104" s="1">
        <v>0.6000000000000001</v>
      </c>
      <c r="R104" s="3">
        <f>R103</f>
        <v>0</v>
      </c>
      <c r="S104" s="1" t="e">
        <f>Q104/R104</f>
        <v>#DIV/0!</v>
      </c>
      <c r="T104" s="4"/>
      <c r="U104" s="2"/>
      <c r="W104" s="4"/>
    </row>
    <row r="105" spans="1:23" ht="13.5">
      <c r="A105" s="2">
        <v>224.33</v>
      </c>
      <c r="B105" s="1">
        <v>0</v>
      </c>
      <c r="C105" s="1">
        <f>B105/0.0677</f>
        <v>0</v>
      </c>
      <c r="D105" s="1">
        <v>0.147</v>
      </c>
      <c r="E105" s="3">
        <f>C105*40/(D105*6.0219999999999996E+23)</f>
        <v>0</v>
      </c>
      <c r="F105" s="1">
        <f>E105*0.00165*13*13*1/40</f>
        <v>0</v>
      </c>
      <c r="G105" s="1">
        <f>F105*0.00000000000000000016</f>
        <v>0</v>
      </c>
      <c r="M105" s="2" t="s">
        <v>106</v>
      </c>
      <c r="N105" s="2">
        <f>M105/1000</f>
        <v>148.2</v>
      </c>
      <c r="O105" s="1">
        <v>4E-06</v>
      </c>
      <c r="Q105" s="1">
        <v>0.6000000000000001</v>
      </c>
      <c r="R105" s="3">
        <f>R104</f>
        <v>0</v>
      </c>
      <c r="S105" s="1" t="e">
        <f>Q105/R105</f>
        <v>#DIV/0!</v>
      </c>
      <c r="T105" s="4"/>
      <c r="U105" s="2"/>
      <c r="W105" s="4"/>
    </row>
    <row r="106" spans="1:23" ht="13.5">
      <c r="A106" s="2">
        <v>226.2</v>
      </c>
      <c r="B106" s="1">
        <v>1E-06</v>
      </c>
      <c r="C106" s="1">
        <f>B106/0.0677</f>
        <v>1.4771048744460853E-05</v>
      </c>
      <c r="D106" s="1">
        <v>0.147</v>
      </c>
      <c r="E106" s="3">
        <f>C106*40/(D106*6.0219999999999996E+23)</f>
        <v>6.674415462786497E-27</v>
      </c>
      <c r="F106" s="1">
        <f>E106*0.00165*13*13*1/40</f>
        <v>4.652901879495038E-29</v>
      </c>
      <c r="G106" s="1">
        <f>F106*0.00000000000000000016</f>
        <v>7.444643007192061E-48</v>
      </c>
      <c r="M106" s="2" t="s">
        <v>107</v>
      </c>
      <c r="N106" s="2">
        <f>M106/1000</f>
        <v>152.62</v>
      </c>
      <c r="O106" s="1">
        <v>0</v>
      </c>
      <c r="Q106" s="1">
        <v>0.5</v>
      </c>
      <c r="R106" s="3">
        <f>R105</f>
        <v>0</v>
      </c>
      <c r="S106" s="1" t="e">
        <f>Q106/R106</f>
        <v>#DIV/0!</v>
      </c>
      <c r="T106" s="4"/>
      <c r="U106" s="2"/>
      <c r="W106" s="4"/>
    </row>
    <row r="107" spans="1:23" ht="13.5">
      <c r="A107" s="2">
        <v>230.17</v>
      </c>
      <c r="B107" s="1">
        <v>1E-06</v>
      </c>
      <c r="C107" s="1">
        <f>B107/0.0677</f>
        <v>1.4771048744460853E-05</v>
      </c>
      <c r="D107" s="1">
        <v>0.137</v>
      </c>
      <c r="E107" s="3">
        <f>C107*40/(D107*6.0219999999999996E+23)</f>
        <v>7.161599073208868E-27</v>
      </c>
      <c r="F107" s="1">
        <f>E107*0.00165*13*13*1/40</f>
        <v>4.9925297539107334E-29</v>
      </c>
      <c r="G107" s="1">
        <f>F107*0.00000000000000000016</f>
        <v>7.988047606257175E-48</v>
      </c>
      <c r="M107" s="2" t="s">
        <v>108</v>
      </c>
      <c r="N107" s="2">
        <f>M107/1000</f>
        <v>153.17</v>
      </c>
      <c r="O107" s="1">
        <v>0</v>
      </c>
      <c r="Q107" s="1">
        <v>0.5</v>
      </c>
      <c r="R107" s="3">
        <f>R106</f>
        <v>0</v>
      </c>
      <c r="S107" s="1" t="e">
        <f>Q107/R107</f>
        <v>#DIV/0!</v>
      </c>
      <c r="T107" s="4"/>
      <c r="U107" s="2"/>
      <c r="W107" s="4"/>
    </row>
    <row r="108" spans="1:23" ht="13.5">
      <c r="A108" s="2">
        <v>240.373</v>
      </c>
      <c r="B108" s="1">
        <v>4E-06</v>
      </c>
      <c r="C108" s="1">
        <f>B108/0.0677</f>
        <v>5.908419497784341E-05</v>
      </c>
      <c r="D108" s="1">
        <v>0.127</v>
      </c>
      <c r="E108" s="3">
        <f>C108*40/(D108*6.0219999999999996E+23)</f>
        <v>3.0902018048176845E-26</v>
      </c>
      <c r="F108" s="1">
        <f>E108*0.00165*13*13*1/40</f>
        <v>2.1542569331835286E-28</v>
      </c>
      <c r="G108" s="1">
        <f>F108*0.00000000000000000016</f>
        <v>3.446811093093646E-47</v>
      </c>
      <c r="M108" s="2" t="s">
        <v>109</v>
      </c>
      <c r="N108" s="2">
        <f>M108/1000</f>
        <v>154.9</v>
      </c>
      <c r="O108" s="1">
        <v>1E-06</v>
      </c>
      <c r="Q108" s="1">
        <v>0.5</v>
      </c>
      <c r="R108" s="3">
        <f>R107</f>
        <v>0</v>
      </c>
      <c r="S108" s="1" t="e">
        <f>Q108/R108</f>
        <v>#DIV/0!</v>
      </c>
      <c r="T108" s="4"/>
      <c r="U108" s="2"/>
      <c r="W108" s="4"/>
    </row>
    <row r="109" spans="1:23" ht="13.5">
      <c r="A109" s="2">
        <v>245.35</v>
      </c>
      <c r="B109" s="1">
        <v>3.6E-05</v>
      </c>
      <c r="C109" s="1">
        <f>B109/0.0677</f>
        <v>0.0005317577548005907</v>
      </c>
      <c r="D109" s="1">
        <v>0.127</v>
      </c>
      <c r="E109" s="3">
        <f>C109*40/(D109*6.0219999999999996E+23)</f>
        <v>2.7811816243359164E-25</v>
      </c>
      <c r="F109" s="1">
        <f>E109*0.00165*13*13*1/40</f>
        <v>1.938831239865176E-27</v>
      </c>
      <c r="G109" s="1">
        <f>F109*0.00000000000000000016</f>
        <v>3.1021299837842817E-46</v>
      </c>
      <c r="M109" s="2" t="s">
        <v>110</v>
      </c>
      <c r="N109" s="2">
        <f>M109/1000</f>
        <v>156.19</v>
      </c>
      <c r="O109" s="1">
        <v>0</v>
      </c>
      <c r="Q109" s="1">
        <v>0.5</v>
      </c>
      <c r="R109" s="3">
        <f>R108</f>
        <v>0</v>
      </c>
      <c r="S109" s="1" t="e">
        <f>Q109/R109</f>
        <v>#DIV/0!</v>
      </c>
      <c r="T109" s="4"/>
      <c r="U109" s="2"/>
      <c r="W109" s="4"/>
    </row>
    <row r="110" spans="1:23" ht="13.5">
      <c r="A110" s="2">
        <v>248.724</v>
      </c>
      <c r="B110" s="1">
        <v>1.4E-05</v>
      </c>
      <c r="C110" s="1">
        <f>B110/0.0677</f>
        <v>0.00020679468242245196</v>
      </c>
      <c r="D110" s="1">
        <v>0.127</v>
      </c>
      <c r="E110" s="3">
        <f>C110*40/(D110*6.0219999999999996E+23)</f>
        <v>1.0815706316861896E-25</v>
      </c>
      <c r="F110" s="1">
        <f>E110*0.00165*13*13*1/40</f>
        <v>7.539899266142351E-28</v>
      </c>
      <c r="G110" s="1">
        <f>F110*0.00000000000000000016</f>
        <v>1.2063838825827762E-46</v>
      </c>
      <c r="M110" s="2" t="s">
        <v>111</v>
      </c>
      <c r="N110" s="2">
        <f>M110/1000</f>
        <v>162.45</v>
      </c>
      <c r="O110" s="1">
        <v>1E-06</v>
      </c>
      <c r="Q110" s="1">
        <v>0.4</v>
      </c>
      <c r="R110" s="3">
        <f>R109</f>
        <v>0</v>
      </c>
      <c r="S110" s="1" t="e">
        <f>Q110/R110</f>
        <v>#DIV/0!</v>
      </c>
      <c r="T110" s="4"/>
      <c r="U110" s="2"/>
      <c r="W110" s="4"/>
    </row>
    <row r="111" spans="1:23" ht="13.5">
      <c r="A111" s="2">
        <v>255.91</v>
      </c>
      <c r="B111" s="1">
        <v>0</v>
      </c>
      <c r="C111" s="1">
        <f>B111/0.0677</f>
        <v>0</v>
      </c>
      <c r="D111" s="1">
        <v>0.117</v>
      </c>
      <c r="E111" s="3">
        <f>C111*40/(D111*6.0219999999999996E+23)</f>
        <v>0</v>
      </c>
      <c r="F111" s="1">
        <f>E111*0.00165*13*13*1/40</f>
        <v>0</v>
      </c>
      <c r="G111" s="1">
        <f>F111*0.00000000000000000016</f>
        <v>0</v>
      </c>
      <c r="M111" s="2" t="s">
        <v>112</v>
      </c>
      <c r="N111" s="2">
        <f>M111/1000</f>
        <v>164.5</v>
      </c>
      <c r="O111" s="1">
        <v>3E-06</v>
      </c>
      <c r="Q111" s="1">
        <v>0.4</v>
      </c>
      <c r="R111" s="3">
        <f>R110</f>
        <v>0</v>
      </c>
      <c r="S111" s="1" t="e">
        <f>Q111/R111</f>
        <v>#DIV/0!</v>
      </c>
      <c r="T111" s="4"/>
      <c r="U111" s="2"/>
      <c r="W111" s="4"/>
    </row>
    <row r="112" spans="1:23" ht="13.5">
      <c r="A112" s="2">
        <v>259.31</v>
      </c>
      <c r="B112" s="1">
        <v>2E-06</v>
      </c>
      <c r="C112" s="1">
        <f>B112/0.0677</f>
        <v>2.9542097488921706E-05</v>
      </c>
      <c r="D112" s="1">
        <v>0.117</v>
      </c>
      <c r="E112" s="3">
        <f>C112*40/(D112*6.0219999999999996E+23)</f>
        <v>1.6771608085976324E-26</v>
      </c>
      <c r="F112" s="1">
        <f>E112*0.00165*13*13*1/40</f>
        <v>1.1691907286936246E-28</v>
      </c>
      <c r="G112" s="1">
        <f>F112*0.00000000000000000016</f>
        <v>1.8707051659097995E-47</v>
      </c>
      <c r="M112" s="2" t="s">
        <v>113</v>
      </c>
      <c r="N112" s="2">
        <f>M112/1000</f>
        <v>164.524</v>
      </c>
      <c r="O112" s="1">
        <v>6.000000000000001E-05</v>
      </c>
      <c r="Q112" s="1">
        <v>0.4</v>
      </c>
      <c r="R112" s="3">
        <f>R111</f>
        <v>0</v>
      </c>
      <c r="S112" s="1" t="e">
        <f>Q112/R112</f>
        <v>#DIV/0!</v>
      </c>
      <c r="T112" s="4"/>
      <c r="U112" s="2"/>
      <c r="W112" s="4"/>
    </row>
    <row r="113" spans="1:23" ht="13.5">
      <c r="A113" s="2">
        <v>260.53</v>
      </c>
      <c r="B113" s="1">
        <v>1E-06</v>
      </c>
      <c r="C113" s="1">
        <f>B113/0.0677</f>
        <v>1.4771048744460853E-05</v>
      </c>
      <c r="D113" s="1">
        <v>0.107</v>
      </c>
      <c r="E113" s="3">
        <f>C113*40/(D113*6.0219999999999996E+23)</f>
        <v>9.169524047005748E-27</v>
      </c>
      <c r="F113" s="1">
        <f>E113*0.00165*13*13*1/40</f>
        <v>6.392304451268882E-29</v>
      </c>
      <c r="G113" s="1">
        <f>F113*0.00000000000000000016</f>
        <v>1.0227687122030212E-47</v>
      </c>
      <c r="M113" s="2" t="s">
        <v>114</v>
      </c>
      <c r="N113" s="2">
        <f>M113/1000</f>
        <v>165.61</v>
      </c>
      <c r="O113" s="1">
        <v>4E-06</v>
      </c>
      <c r="Q113" s="1">
        <v>0.4</v>
      </c>
      <c r="R113" s="3">
        <f>R112</f>
        <v>0</v>
      </c>
      <c r="S113" s="1" t="e">
        <f>Q113/R113</f>
        <v>#DIV/0!</v>
      </c>
      <c r="T113" s="4"/>
      <c r="U113" s="2"/>
      <c r="W113" s="4"/>
    </row>
    <row r="114" spans="1:23" ht="13.5">
      <c r="A114" s="2">
        <v>261.957</v>
      </c>
      <c r="B114" s="1">
        <v>3E-06</v>
      </c>
      <c r="C114" s="1">
        <f>B114/0.0677</f>
        <v>4.431314623338257E-05</v>
      </c>
      <c r="D114" s="1">
        <v>0.107</v>
      </c>
      <c r="E114" s="3">
        <f>C114*40/(D114*6.0219999999999996E+23)</f>
        <v>2.750857214101725E-26</v>
      </c>
      <c r="F114" s="1">
        <f>E114*0.00165*13*13*1/40</f>
        <v>1.9176913353806653E-28</v>
      </c>
      <c r="G114" s="1">
        <f>F114*0.00000000000000000016</f>
        <v>3.068306136609065E-47</v>
      </c>
      <c r="M114" s="2" t="s">
        <v>115</v>
      </c>
      <c r="N114" s="2">
        <f>M114/1000</f>
        <v>167.1</v>
      </c>
      <c r="O114" s="1">
        <v>0</v>
      </c>
      <c r="Q114" s="1">
        <v>0.4</v>
      </c>
      <c r="R114" s="3">
        <f>R113</f>
        <v>0</v>
      </c>
      <c r="S114" s="1" t="e">
        <f>Q114/R114</f>
        <v>#DIV/0!</v>
      </c>
      <c r="T114" s="4"/>
      <c r="U114" s="2"/>
      <c r="W114" s="4"/>
    </row>
    <row r="115" spans="1:23" ht="13.5">
      <c r="A115" s="2">
        <v>268.675</v>
      </c>
      <c r="B115" s="1">
        <v>2E-06</v>
      </c>
      <c r="C115" s="1">
        <f>B115/0.0677</f>
        <v>2.9542097488921706E-05</v>
      </c>
      <c r="D115" s="1">
        <v>0.107</v>
      </c>
      <c r="E115" s="3">
        <f>C115*40/(D115*6.0219999999999996E+23)</f>
        <v>1.8339048094011496E-26</v>
      </c>
      <c r="F115" s="1">
        <f>E115*0.00165*13*13*1/40</f>
        <v>1.2784608902537764E-28</v>
      </c>
      <c r="G115" s="1">
        <f>F115*0.00000000000000000016</f>
        <v>2.0455374244060424E-47</v>
      </c>
      <c r="M115" s="2" t="s">
        <v>116</v>
      </c>
      <c r="N115" s="2">
        <f>M115/1000</f>
        <v>169.002</v>
      </c>
      <c r="O115" s="1">
        <v>0</v>
      </c>
      <c r="Q115" s="1">
        <v>0.4</v>
      </c>
      <c r="R115" s="3">
        <f>R114</f>
        <v>0</v>
      </c>
      <c r="S115" s="1" t="e">
        <f>Q115/R115</f>
        <v>#DIV/0!</v>
      </c>
      <c r="T115" s="4"/>
      <c r="U115" s="2"/>
      <c r="W115" s="4"/>
    </row>
    <row r="116" spans="1:23" ht="13.5">
      <c r="A116" s="2">
        <v>272.39</v>
      </c>
      <c r="B116" s="1">
        <v>1E-06</v>
      </c>
      <c r="C116" s="1">
        <f>B116/0.0677</f>
        <v>1.4771048744460853E-05</v>
      </c>
      <c r="D116" s="1">
        <v>0.097</v>
      </c>
      <c r="E116" s="3">
        <f>C116*40/(D116*6.0219999999999996E+23)</f>
        <v>1.011483580442902E-26</v>
      </c>
      <c r="F116" s="1">
        <f>E116*0.00165*13*13*1/40</f>
        <v>7.051304910162583E-29</v>
      </c>
      <c r="G116" s="1">
        <f>F116*0.00000000000000000016</f>
        <v>1.1282087856260133E-47</v>
      </c>
      <c r="M116" s="2" t="s">
        <v>117</v>
      </c>
      <c r="N116" s="2">
        <f>M116/1000</f>
        <v>170.809</v>
      </c>
      <c r="O116" s="1">
        <v>1E-06</v>
      </c>
      <c r="Q116" s="1">
        <v>0.30000000000000004</v>
      </c>
      <c r="R116" s="3">
        <f>R115</f>
        <v>0</v>
      </c>
      <c r="S116" s="1" t="e">
        <f>Q116/R116</f>
        <v>#DIV/0!</v>
      </c>
      <c r="T116" s="4"/>
      <c r="U116" s="2"/>
      <c r="W116" s="4"/>
    </row>
    <row r="117" spans="1:23" ht="13.5">
      <c r="A117" s="2">
        <v>273.74</v>
      </c>
      <c r="B117" s="1">
        <v>0</v>
      </c>
      <c r="C117" s="1">
        <f>B117/0.0677</f>
        <v>0</v>
      </c>
      <c r="D117" s="1">
        <v>0.097</v>
      </c>
      <c r="E117" s="3">
        <f>C117*40/(D117*6.0219999999999996E+23)</f>
        <v>0</v>
      </c>
      <c r="F117" s="1">
        <f>E117*0.00165*13*13*1/40</f>
        <v>0</v>
      </c>
      <c r="G117" s="1">
        <f>F117*0.00000000000000000016</f>
        <v>0</v>
      </c>
      <c r="M117" s="2" t="s">
        <v>118</v>
      </c>
      <c r="N117" s="2">
        <f>M117/1000</f>
        <v>172.39</v>
      </c>
      <c r="O117" s="1">
        <v>0</v>
      </c>
      <c r="Q117" s="1">
        <v>0.30000000000000004</v>
      </c>
      <c r="R117" s="3">
        <f>R116</f>
        <v>0</v>
      </c>
      <c r="S117" s="1" t="e">
        <f>Q117/R117</f>
        <v>#DIV/0!</v>
      </c>
      <c r="T117" s="4"/>
      <c r="U117" s="2"/>
      <c r="W117" s="4"/>
    </row>
    <row r="118" spans="1:23" ht="13.5">
      <c r="A118" s="2">
        <v>274.735</v>
      </c>
      <c r="B118" s="1">
        <v>4E-06</v>
      </c>
      <c r="C118" s="1">
        <f>B118/0.0677</f>
        <v>5.908419497784341E-05</v>
      </c>
      <c r="D118" s="1">
        <v>0.097</v>
      </c>
      <c r="E118" s="3">
        <f>C118*40/(D118*6.0219999999999996E+23)</f>
        <v>4.045934321771608E-26</v>
      </c>
      <c r="F118" s="1">
        <f>E118*0.00165*13*13*1/40</f>
        <v>2.820521964065033E-28</v>
      </c>
      <c r="G118" s="1">
        <f>F118*0.00000000000000000016</f>
        <v>4.512835142504053E-47</v>
      </c>
      <c r="M118" s="2" t="s">
        <v>119</v>
      </c>
      <c r="N118" s="2">
        <f>M118/1000</f>
        <v>174.192</v>
      </c>
      <c r="O118" s="1">
        <v>2E-06</v>
      </c>
      <c r="Q118" s="1">
        <v>0.30000000000000004</v>
      </c>
      <c r="R118" s="3">
        <f>R117</f>
        <v>0</v>
      </c>
      <c r="S118" s="1" t="e">
        <f>Q118/R118</f>
        <v>#DIV/0!</v>
      </c>
      <c r="T118" s="4"/>
      <c r="U118" s="2"/>
      <c r="W118" s="4"/>
    </row>
    <row r="119" spans="1:23" ht="13.5">
      <c r="A119" s="2">
        <v>278.108</v>
      </c>
      <c r="B119" s="1">
        <v>1.1E-05</v>
      </c>
      <c r="C119" s="1">
        <f>B119/0.0677</f>
        <v>0.0001624815361890694</v>
      </c>
      <c r="D119" s="1">
        <v>0.097</v>
      </c>
      <c r="E119" s="3">
        <f>C119*40/(D119*6.0219999999999996E+23)</f>
        <v>1.1126319384871924E-25</v>
      </c>
      <c r="F119" s="1">
        <f>E119*0.00165*13*13*1/40</f>
        <v>7.756435401178842E-28</v>
      </c>
      <c r="G119" s="1">
        <f>F119*0.00000000000000000016</f>
        <v>1.2410296641886148E-46</v>
      </c>
      <c r="M119" s="2" t="s">
        <v>120</v>
      </c>
      <c r="N119" s="2">
        <f>M119/1000</f>
        <v>177.91</v>
      </c>
      <c r="O119" s="1">
        <v>0</v>
      </c>
      <c r="Q119" s="1">
        <v>0.30000000000000004</v>
      </c>
      <c r="R119" s="3">
        <f>R118</f>
        <v>0</v>
      </c>
      <c r="S119" s="1" t="e">
        <f>Q119/R119</f>
        <v>#DIV/0!</v>
      </c>
      <c r="T119" s="4"/>
      <c r="U119" s="2"/>
      <c r="W119" s="4"/>
    </row>
    <row r="120" spans="1:23" ht="13.5">
      <c r="A120" s="2">
        <v>284.29</v>
      </c>
      <c r="B120" s="1">
        <v>0</v>
      </c>
      <c r="C120" s="1">
        <f>B120/0.0677</f>
        <v>0</v>
      </c>
      <c r="D120" s="1">
        <v>0.08700000000000001</v>
      </c>
      <c r="E120" s="3">
        <f>C120*40/(D120*6.0219999999999996E+23)</f>
        <v>0</v>
      </c>
      <c r="F120" s="1">
        <f>E120*0.00165*13*13*1/40</f>
        <v>0</v>
      </c>
      <c r="G120" s="1">
        <f>F120*0.00000000000000000016</f>
        <v>0</v>
      </c>
      <c r="M120" s="2" t="s">
        <v>121</v>
      </c>
      <c r="N120" s="2">
        <f>M120/1000</f>
        <v>184.1</v>
      </c>
      <c r="O120" s="1">
        <v>0</v>
      </c>
      <c r="Q120" s="1">
        <v>0.2</v>
      </c>
      <c r="R120" s="3">
        <f>R119</f>
        <v>0</v>
      </c>
      <c r="S120" s="1" t="e">
        <f>Q120/R120</f>
        <v>#DIV/0!</v>
      </c>
      <c r="T120" s="4"/>
      <c r="U120" s="2"/>
      <c r="W120" s="4"/>
    </row>
    <row r="121" spans="1:23" ht="13.5">
      <c r="A121" s="2">
        <v>288.029</v>
      </c>
      <c r="B121" s="1">
        <v>9E-06</v>
      </c>
      <c r="C121" s="1">
        <f>B121/0.0677</f>
        <v>0.00013293943870014768</v>
      </c>
      <c r="D121" s="1">
        <v>0.08700000000000001</v>
      </c>
      <c r="E121" s="3">
        <f>C121*40/(D121*6.0219999999999996E+23)</f>
        <v>1.0149714548582224E-25</v>
      </c>
      <c r="F121" s="1">
        <f>E121*0.00165*13*13*1/40</f>
        <v>7.075619754680385E-28</v>
      </c>
      <c r="G121" s="1">
        <f>F121*0.00000000000000000016</f>
        <v>1.1320991607488617E-46</v>
      </c>
      <c r="M121" s="2" t="s">
        <v>122</v>
      </c>
      <c r="N121" s="2">
        <f>M121/1000</f>
        <v>185.76</v>
      </c>
      <c r="O121" s="1">
        <v>0</v>
      </c>
      <c r="Q121" s="1">
        <v>0.2</v>
      </c>
      <c r="R121" s="3">
        <f>R120</f>
        <v>0</v>
      </c>
      <c r="S121" s="1" t="e">
        <f>Q121/R121</f>
        <v>#DIV/0!</v>
      </c>
      <c r="T121" s="4"/>
      <c r="U121" s="2"/>
      <c r="W121" s="4"/>
    </row>
    <row r="122" spans="1:23" ht="13.5">
      <c r="A122" s="2">
        <v>288.5</v>
      </c>
      <c r="B122" s="1">
        <v>1E-06</v>
      </c>
      <c r="C122" s="1">
        <f>B122/0.0677</f>
        <v>1.4771048744460853E-05</v>
      </c>
      <c r="D122" s="1">
        <v>0.08700000000000001</v>
      </c>
      <c r="E122" s="3">
        <f>C122*40/(D122*6.0219999999999996E+23)</f>
        <v>1.1277460609535804E-26</v>
      </c>
      <c r="F122" s="1">
        <f>E122*0.00165*13*13*1/40</f>
        <v>7.861799727422647E-29</v>
      </c>
      <c r="G122" s="1">
        <f>F122*0.00000000000000000016</f>
        <v>1.2578879563876237E-47</v>
      </c>
      <c r="M122" s="2" t="s">
        <v>123</v>
      </c>
      <c r="N122" s="2">
        <f>M122/1000</f>
        <v>187.967</v>
      </c>
      <c r="O122" s="1">
        <v>1.8999999999999998E-05</v>
      </c>
      <c r="Q122" s="1">
        <v>0.2</v>
      </c>
      <c r="R122" s="3">
        <f>R121</f>
        <v>0</v>
      </c>
      <c r="S122" s="1" t="e">
        <f>Q122/R122</f>
        <v>#DIV/0!</v>
      </c>
      <c r="T122" s="4"/>
      <c r="U122" s="2"/>
      <c r="W122" s="4"/>
    </row>
    <row r="123" spans="1:23" ht="13.5">
      <c r="A123" s="2">
        <v>291.355</v>
      </c>
      <c r="B123" s="1">
        <v>5.3E-05</v>
      </c>
      <c r="C123" s="1">
        <f>B123/0.0677</f>
        <v>0.0007828655834564253</v>
      </c>
      <c r="D123" s="1">
        <v>0.077</v>
      </c>
      <c r="E123" s="3">
        <f>C123*40/(D123*6.0219999999999996E+23)</f>
        <v>6.753294918255792E-25</v>
      </c>
      <c r="F123" s="1">
        <f>E123*0.00165*13*13*1/40</f>
        <v>4.70789071988907E-27</v>
      </c>
      <c r="G123" s="1">
        <f>F123*0.00000000000000000016</f>
        <v>7.532625151822512E-46</v>
      </c>
      <c r="M123" s="2" t="s">
        <v>124</v>
      </c>
      <c r="N123" s="2">
        <f>M123/1000</f>
        <v>188.65</v>
      </c>
      <c r="O123" s="1">
        <v>0</v>
      </c>
      <c r="Q123" s="1">
        <v>0.2</v>
      </c>
      <c r="R123" s="3">
        <f>R122</f>
        <v>0</v>
      </c>
      <c r="S123" s="1" t="e">
        <f>Q123/R123</f>
        <v>#DIV/0!</v>
      </c>
      <c r="T123" s="4"/>
      <c r="U123" s="2"/>
      <c r="W123" s="4"/>
    </row>
    <row r="124" spans="1:23" ht="13.5">
      <c r="A124" s="2">
        <v>291.93</v>
      </c>
      <c r="B124" s="1">
        <v>1E-06</v>
      </c>
      <c r="C124" s="1">
        <f>B124/0.0677</f>
        <v>1.4771048744460853E-05</v>
      </c>
      <c r="D124" s="1">
        <v>0.077</v>
      </c>
      <c r="E124" s="3">
        <f>C124*40/(D124*6.0219999999999996E+23)</f>
        <v>1.2742065883501492E-26</v>
      </c>
      <c r="F124" s="1">
        <f>E124*0.00165*13*13*1/40</f>
        <v>8.882812679035979E-29</v>
      </c>
      <c r="G124" s="1">
        <f>F124*0.00000000000000000016</f>
        <v>1.421250028645757E-47</v>
      </c>
      <c r="M124" s="2" t="s">
        <v>125</v>
      </c>
      <c r="N124" s="2">
        <f>M124/1000</f>
        <v>192.26</v>
      </c>
      <c r="O124" s="1">
        <v>0</v>
      </c>
      <c r="Q124" s="1">
        <v>0.2</v>
      </c>
      <c r="R124" s="3">
        <f>R123</f>
        <v>0</v>
      </c>
      <c r="S124" s="1" t="e">
        <f>Q124/R124</f>
        <v>#DIV/0!</v>
      </c>
      <c r="T124" s="4"/>
      <c r="U124" s="2"/>
      <c r="W124" s="4"/>
    </row>
    <row r="125" spans="1:23" ht="13.5">
      <c r="A125" s="2">
        <v>293.996</v>
      </c>
      <c r="B125" s="1">
        <v>1E-06</v>
      </c>
      <c r="C125" s="1">
        <f>B125/0.0677</f>
        <v>1.4771048744460853E-05</v>
      </c>
      <c r="D125" s="1">
        <v>0.077</v>
      </c>
      <c r="E125" s="3">
        <f>C125*40/(D125*6.0219999999999996E+23)</f>
        <v>1.2742065883501492E-26</v>
      </c>
      <c r="F125" s="1">
        <f>E125*0.00165*13*13*1/40</f>
        <v>8.882812679035979E-29</v>
      </c>
      <c r="G125" s="1">
        <f>F125*0.00000000000000000016</f>
        <v>1.421250028645757E-47</v>
      </c>
      <c r="M125" s="2" t="s">
        <v>126</v>
      </c>
      <c r="N125" s="2">
        <f>M125/1000</f>
        <v>205.75</v>
      </c>
      <c r="O125" s="1">
        <v>0</v>
      </c>
      <c r="Q125" s="1">
        <v>0.17</v>
      </c>
      <c r="R125" s="3">
        <f>R124</f>
        <v>0</v>
      </c>
      <c r="S125" s="1" t="e">
        <f>Q125/R125</f>
        <v>#DIV/0!</v>
      </c>
      <c r="T125" s="4"/>
      <c r="U125" s="2"/>
      <c r="W125" s="4"/>
    </row>
    <row r="126" spans="1:23" ht="13.5">
      <c r="A126" s="2">
        <v>302.989</v>
      </c>
      <c r="B126" s="1">
        <v>1E-06</v>
      </c>
      <c r="C126" s="1">
        <f>B126/0.0677</f>
        <v>1.4771048744460853E-05</v>
      </c>
      <c r="D126" s="1">
        <v>0.077</v>
      </c>
      <c r="E126" s="3">
        <f>C126*40/(D126*6.0219999999999996E+23)</f>
        <v>1.2742065883501492E-26</v>
      </c>
      <c r="F126" s="1">
        <f>E126*0.00165*13*13*1/40</f>
        <v>8.882812679035979E-29</v>
      </c>
      <c r="G126" s="1">
        <f>F126*0.00000000000000000016</f>
        <v>1.421250028645757E-47</v>
      </c>
      <c r="M126" s="2" t="s">
        <v>127</v>
      </c>
      <c r="N126" s="2">
        <f>M126/1000</f>
        <v>208.17899999999997</v>
      </c>
      <c r="O126" s="1">
        <v>2.3E-05</v>
      </c>
      <c r="Q126" s="1">
        <v>0.167</v>
      </c>
      <c r="R126" s="3">
        <f>R125</f>
        <v>0</v>
      </c>
      <c r="S126" s="1" t="e">
        <f>Q126/R126</f>
        <v>#DIV/0!</v>
      </c>
      <c r="T126" s="4"/>
      <c r="U126" s="2"/>
      <c r="W126" s="4"/>
    </row>
    <row r="127" spans="1:23" ht="13.5">
      <c r="A127" s="2">
        <v>307.45</v>
      </c>
      <c r="B127" s="1">
        <v>0</v>
      </c>
      <c r="C127" s="1">
        <f>B127/0.0677</f>
        <v>0</v>
      </c>
      <c r="D127" s="1">
        <v>0.049</v>
      </c>
      <c r="E127" s="3">
        <f>C127*40/(D127*6.0219999999999996E+23)</f>
        <v>0</v>
      </c>
      <c r="F127" s="1">
        <f>E127*0.00165*13*13*1/40</f>
        <v>0</v>
      </c>
      <c r="G127" s="1">
        <f>F127*0.00000000000000000016</f>
        <v>0</v>
      </c>
      <c r="M127" s="2" t="s">
        <v>128</v>
      </c>
      <c r="N127" s="2">
        <f>M127/1000</f>
        <v>209.08000000000004</v>
      </c>
      <c r="O127" s="1">
        <v>0</v>
      </c>
      <c r="Q127" s="1">
        <v>0.167</v>
      </c>
      <c r="R127" s="3">
        <f>R126</f>
        <v>0</v>
      </c>
      <c r="S127" s="1" t="e">
        <f>Q127/R127</f>
        <v>#DIV/0!</v>
      </c>
      <c r="T127" s="4"/>
      <c r="U127" s="2"/>
      <c r="W127" s="4"/>
    </row>
    <row r="128" spans="1:23" ht="13.5">
      <c r="A128" s="2">
        <v>309.49</v>
      </c>
      <c r="B128" s="1">
        <v>1E-06</v>
      </c>
      <c r="C128" s="1">
        <f>B128/0.0677</f>
        <v>1.4771048744460853E-05</v>
      </c>
      <c r="D128" s="1">
        <v>0.049</v>
      </c>
      <c r="E128" s="3">
        <f>C128*40/(D128*6.0219999999999996E+23)</f>
        <v>2.002324638835949E-26</v>
      </c>
      <c r="F128" s="1">
        <f>E128*0.00165*13*13*1/40</f>
        <v>1.395870563848511E-28</v>
      </c>
      <c r="G128" s="1">
        <f>F128*0.00000000000000000016</f>
        <v>2.2333929021576177E-47</v>
      </c>
      <c r="M128" s="2" t="s">
        <v>129</v>
      </c>
      <c r="N128" s="2">
        <f>M128/1000</f>
        <v>210.9</v>
      </c>
      <c r="O128" s="1">
        <v>0</v>
      </c>
      <c r="Q128" s="1">
        <v>0.157</v>
      </c>
      <c r="R128" s="3">
        <f>R127</f>
        <v>0</v>
      </c>
      <c r="S128" s="1" t="e">
        <f>Q128/R128</f>
        <v>#DIV/0!</v>
      </c>
      <c r="T128" s="4"/>
      <c r="U128" s="2"/>
      <c r="W128" s="4"/>
    </row>
    <row r="129" spans="1:23" ht="13.5">
      <c r="A129" s="2">
        <v>310.71</v>
      </c>
      <c r="B129" s="1">
        <v>0</v>
      </c>
      <c r="C129" s="1">
        <f>B129/0.0677</f>
        <v>0</v>
      </c>
      <c r="D129" s="1">
        <v>0.046</v>
      </c>
      <c r="E129" s="3">
        <f>C129*40/(D129*6.0219999999999996E+23)</f>
        <v>0</v>
      </c>
      <c r="F129" s="1">
        <f>E129*0.00165*13*13*1/40</f>
        <v>0</v>
      </c>
      <c r="G129" s="1">
        <f>F129*0.00000000000000000016</f>
        <v>0</v>
      </c>
      <c r="M129" s="2" t="s">
        <v>130</v>
      </c>
      <c r="N129" s="2">
        <f>M129/1000</f>
        <v>212.36000000000004</v>
      </c>
      <c r="O129" s="1">
        <v>1E-06</v>
      </c>
      <c r="Q129" s="1">
        <v>0.157</v>
      </c>
      <c r="R129" s="3">
        <f>R128</f>
        <v>0</v>
      </c>
      <c r="S129" s="1" t="e">
        <f>Q129/R129</f>
        <v>#DIV/0!</v>
      </c>
      <c r="T129" s="4"/>
      <c r="U129" s="2"/>
      <c r="W129" s="4"/>
    </row>
    <row r="130" spans="1:23" ht="13.5">
      <c r="A130" s="2">
        <v>311.76</v>
      </c>
      <c r="B130" s="1">
        <v>1E-06</v>
      </c>
      <c r="C130" s="1">
        <f>B130/0.0677</f>
        <v>1.4771048744460853E-05</v>
      </c>
      <c r="D130" s="1">
        <v>0.046</v>
      </c>
      <c r="E130" s="3">
        <f>C130*40/(D130*6.0219999999999996E+23)</f>
        <v>2.13291102832525E-26</v>
      </c>
      <c r="F130" s="1">
        <f>E130*0.00165*13*13*1/40</f>
        <v>1.4869056006212402E-28</v>
      </c>
      <c r="G130" s="1">
        <f>F130*0.00000000000000000016</f>
        <v>2.3790489609939845E-47</v>
      </c>
      <c r="M130" s="2" t="s">
        <v>131</v>
      </c>
      <c r="N130" s="2">
        <f>M130/1000</f>
        <v>216.06999999999996</v>
      </c>
      <c r="O130" s="1">
        <v>6E-06</v>
      </c>
      <c r="Q130" s="1">
        <v>0.157</v>
      </c>
      <c r="R130" s="3">
        <f>R129</f>
        <v>0</v>
      </c>
      <c r="S130" s="1" t="e">
        <f>Q130/R130</f>
        <v>#DIV/0!</v>
      </c>
      <c r="T130" s="4"/>
      <c r="U130" s="2"/>
      <c r="W130" s="4"/>
    </row>
    <row r="131" spans="1:23" ht="13.5">
      <c r="A131" s="2">
        <v>313.45</v>
      </c>
      <c r="B131" s="1">
        <v>0</v>
      </c>
      <c r="C131" s="1">
        <f>B131/0.0677</f>
        <v>0</v>
      </c>
      <c r="D131" s="1">
        <v>0.046</v>
      </c>
      <c r="E131" s="3">
        <f>C131*40/(D131*6.0219999999999996E+23)</f>
        <v>0</v>
      </c>
      <c r="F131" s="1">
        <f>E131*0.00165*13*13*1/40</f>
        <v>0</v>
      </c>
      <c r="G131" s="1">
        <f>F131*0.00000000000000000016</f>
        <v>0</v>
      </c>
      <c r="M131" s="2" t="s">
        <v>132</v>
      </c>
      <c r="N131" s="2">
        <f>M131/1000</f>
        <v>217.151</v>
      </c>
      <c r="O131" s="1">
        <v>3.2999999999999996E-05</v>
      </c>
      <c r="Q131" s="1">
        <v>0.157</v>
      </c>
      <c r="R131" s="3">
        <f>R130</f>
        <v>0</v>
      </c>
      <c r="S131" s="1" t="e">
        <f>Q131/R131</f>
        <v>#DIV/0!</v>
      </c>
      <c r="T131" s="4"/>
      <c r="U131" s="2"/>
      <c r="W131" s="4"/>
    </row>
    <row r="132" spans="1:23" ht="13.5">
      <c r="A132" s="2">
        <v>315.39</v>
      </c>
      <c r="B132" s="1">
        <v>0</v>
      </c>
      <c r="C132" s="1">
        <f>B132/0.0677</f>
        <v>0</v>
      </c>
      <c r="D132" s="1">
        <v>0.046</v>
      </c>
      <c r="E132" s="3">
        <f>C132*40/(D132*6.0219999999999996E+23)</f>
        <v>0</v>
      </c>
      <c r="F132" s="1">
        <f>E132*0.00165*13*13*1/40</f>
        <v>0</v>
      </c>
      <c r="G132" s="1">
        <f>F132*0.00000000000000000016</f>
        <v>0</v>
      </c>
      <c r="M132" s="2" t="s">
        <v>133</v>
      </c>
      <c r="N132" s="2">
        <f>M132/1000</f>
        <v>217.8</v>
      </c>
      <c r="O132" s="1">
        <v>0</v>
      </c>
      <c r="Q132" s="1">
        <v>0.157</v>
      </c>
      <c r="R132" s="3">
        <f>R131</f>
        <v>0</v>
      </c>
      <c r="S132" s="1" t="e">
        <f>Q132/R132</f>
        <v>#DIV/0!</v>
      </c>
      <c r="T132" s="4"/>
      <c r="U132" s="2"/>
      <c r="W132" s="4"/>
    </row>
    <row r="133" spans="1:23" ht="13.5">
      <c r="A133" s="2">
        <v>317.169</v>
      </c>
      <c r="B133" s="1">
        <v>7.4E-05</v>
      </c>
      <c r="C133" s="1">
        <f>B133/0.0677</f>
        <v>0.0010930576070901032</v>
      </c>
      <c r="D133" s="1">
        <v>0.046</v>
      </c>
      <c r="E133" s="3">
        <f>C133*40/(D133*6.0219999999999996E+23)</f>
        <v>1.5783541609606851E-24</v>
      </c>
      <c r="F133" s="1">
        <f>E133*0.00165*13*13*1/40</f>
        <v>1.1003101444597178E-26</v>
      </c>
      <c r="G133" s="1">
        <f>F133*0.00000000000000000016</f>
        <v>1.7604962311355487E-45</v>
      </c>
      <c r="M133" s="2" t="s">
        <v>134</v>
      </c>
      <c r="N133" s="2">
        <f>M133/1000</f>
        <v>219.43</v>
      </c>
      <c r="O133" s="1">
        <v>1E-06</v>
      </c>
      <c r="Q133" s="1">
        <v>0.157</v>
      </c>
      <c r="R133" s="3">
        <f>R132</f>
        <v>0</v>
      </c>
      <c r="S133" s="1" t="e">
        <f>Q133/R133</f>
        <v>#DIV/0!</v>
      </c>
      <c r="T133" s="4"/>
      <c r="U133" s="2"/>
      <c r="W133" s="4"/>
    </row>
    <row r="134" spans="1:23" ht="13.5">
      <c r="A134" s="2">
        <v>320.547</v>
      </c>
      <c r="B134" s="1">
        <v>2.8E-05</v>
      </c>
      <c r="C134" s="1">
        <f>B134/0.0677</f>
        <v>0.0004135893648449039</v>
      </c>
      <c r="D134" s="1">
        <v>0.043000000000000003</v>
      </c>
      <c r="E134" s="3">
        <f>C134*40/(D134*6.0219999999999996E+23)</f>
        <v>6.388812568564935E-25</v>
      </c>
      <c r="F134" s="1">
        <f>E134*0.00165*13*13*1/40</f>
        <v>4.45380096186083E-27</v>
      </c>
      <c r="G134" s="1">
        <f>F134*0.00000000000000000016</f>
        <v>7.126081538977329E-46</v>
      </c>
      <c r="M134" s="2" t="s">
        <v>135</v>
      </c>
      <c r="N134" s="2">
        <f>M134/1000</f>
        <v>223.36999999999998</v>
      </c>
      <c r="O134" s="1">
        <v>0</v>
      </c>
      <c r="Q134" s="1">
        <v>0.147</v>
      </c>
      <c r="R134" s="3">
        <f>R133</f>
        <v>0</v>
      </c>
      <c r="S134" s="1" t="e">
        <f>Q134/R134</f>
        <v>#DIV/0!</v>
      </c>
      <c r="T134" s="4"/>
      <c r="U134" s="2"/>
      <c r="W134" s="4"/>
    </row>
    <row r="135" spans="1:23" ht="13.5">
      <c r="A135" s="2">
        <v>323.381</v>
      </c>
      <c r="B135" s="1">
        <v>8E-06</v>
      </c>
      <c r="C135" s="1">
        <f>B135/0.0677</f>
        <v>0.00011816838995568683</v>
      </c>
      <c r="D135" s="1">
        <v>0.043000000000000003</v>
      </c>
      <c r="E135" s="3">
        <f>C135*40/(D135*6.0219999999999996E+23)</f>
        <v>1.8253750195899814E-25</v>
      </c>
      <c r="F135" s="1">
        <f>E135*0.00165*13*13*1/40</f>
        <v>1.272514560531666E-27</v>
      </c>
      <c r="G135" s="1">
        <f>F135*0.00000000000000000016</f>
        <v>2.036023296850666E-46</v>
      </c>
      <c r="M135" s="2" t="s">
        <v>136</v>
      </c>
      <c r="N135" s="2">
        <f>M135/1000</f>
        <v>224.33</v>
      </c>
      <c r="O135" s="1">
        <v>0</v>
      </c>
      <c r="Q135" s="1">
        <v>0.147</v>
      </c>
      <c r="R135" s="3">
        <f>R134</f>
        <v>0</v>
      </c>
      <c r="S135" s="1" t="e">
        <f>Q135/R135</f>
        <v>#DIV/0!</v>
      </c>
      <c r="T135" s="4"/>
      <c r="U135" s="2"/>
      <c r="W135" s="4"/>
    </row>
    <row r="136" spans="1:23" ht="13.5">
      <c r="A136" s="2">
        <v>328.758</v>
      </c>
      <c r="B136" s="1">
        <v>1E-06</v>
      </c>
      <c r="C136" s="1">
        <f>B136/0.0677</f>
        <v>1.4771048744460853E-05</v>
      </c>
      <c r="D136" s="1">
        <v>0.043000000000000003</v>
      </c>
      <c r="E136" s="3">
        <f>C136*40/(D136*6.0219999999999996E+23)</f>
        <v>2.2817187744874767E-26</v>
      </c>
      <c r="F136" s="1">
        <f>E136*0.00165*13*13*1/40</f>
        <v>1.5906432006645825E-28</v>
      </c>
      <c r="G136" s="1">
        <f>F136*0.00000000000000000016</f>
        <v>2.5450291210633324E-47</v>
      </c>
      <c r="M136" s="2" t="s">
        <v>137</v>
      </c>
      <c r="N136" s="2">
        <f>M136/1000</f>
        <v>226.2</v>
      </c>
      <c r="O136" s="1">
        <v>1E-06</v>
      </c>
      <c r="Q136" s="1">
        <v>0.147</v>
      </c>
      <c r="R136" s="3">
        <f>R135</f>
        <v>0</v>
      </c>
      <c r="S136" s="1" t="e">
        <f>Q136/R136</f>
        <v>#DIV/0!</v>
      </c>
      <c r="T136" s="4"/>
      <c r="U136" s="2"/>
      <c r="W136" s="4"/>
    </row>
    <row r="137" spans="1:23" ht="13.5">
      <c r="A137" s="2">
        <v>336.63</v>
      </c>
      <c r="B137" s="1">
        <v>6E-06</v>
      </c>
      <c r="C137" s="1">
        <f>B137/0.0677</f>
        <v>8.862629246676514E-05</v>
      </c>
      <c r="D137" s="1">
        <v>0.04</v>
      </c>
      <c r="E137" s="3">
        <f>C137*40/(D137*6.0219999999999996E+23)</f>
        <v>1.4717086095444228E-25</v>
      </c>
      <c r="F137" s="1">
        <f>E137*0.00165*13*13*1/40</f>
        <v>1.025964864428656E-27</v>
      </c>
      <c r="G137" s="1">
        <f>F137*0.00000000000000000016</f>
        <v>1.6415437830858498E-46</v>
      </c>
      <c r="M137" s="2" t="s">
        <v>138</v>
      </c>
      <c r="N137" s="2">
        <f>M137/1000</f>
        <v>230.17</v>
      </c>
      <c r="O137" s="1">
        <v>1E-06</v>
      </c>
      <c r="Q137" s="1">
        <v>0.137</v>
      </c>
      <c r="R137" s="3">
        <f>R136</f>
        <v>0</v>
      </c>
      <c r="S137" s="1" t="e">
        <f>Q137/R137</f>
        <v>#DIV/0!</v>
      </c>
      <c r="T137" s="4"/>
      <c r="U137" s="2"/>
      <c r="W137" s="4"/>
    </row>
    <row r="138" spans="1:23" ht="13.5">
      <c r="A138" s="2">
        <v>340.19</v>
      </c>
      <c r="B138" s="1">
        <v>0</v>
      </c>
      <c r="C138" s="1">
        <f>B138/0.0677</f>
        <v>0</v>
      </c>
      <c r="D138" s="1">
        <v>0.037</v>
      </c>
      <c r="E138" s="3">
        <f>C138*40/(D138*6.0219999999999996E+23)</f>
        <v>0</v>
      </c>
      <c r="F138" s="1">
        <f>E138*0.00165*13*13*1/40</f>
        <v>0</v>
      </c>
      <c r="G138" s="1">
        <f>F138*0.00000000000000000016</f>
        <v>0</v>
      </c>
      <c r="M138" s="2" t="s">
        <v>139</v>
      </c>
      <c r="N138" s="2">
        <f>M138/1000</f>
        <v>240.373</v>
      </c>
      <c r="O138" s="1">
        <v>4E-06</v>
      </c>
      <c r="Q138" s="1">
        <v>0.127</v>
      </c>
      <c r="R138" s="3">
        <f>R137</f>
        <v>0</v>
      </c>
      <c r="S138" s="1" t="e">
        <f>Q138/R138</f>
        <v>#DIV/0!</v>
      </c>
      <c r="T138" s="4"/>
      <c r="U138" s="2"/>
      <c r="W138" s="4"/>
    </row>
    <row r="139" spans="1:23" ht="13.5">
      <c r="A139" s="2">
        <v>354.04</v>
      </c>
      <c r="B139" s="1">
        <v>1E-06</v>
      </c>
      <c r="C139" s="1">
        <f>B139/0.0677</f>
        <v>1.4771048744460853E-05</v>
      </c>
      <c r="D139" s="1">
        <v>0.034</v>
      </c>
      <c r="E139" s="3">
        <f>C139*40/(D139*6.0219999999999996E+23)</f>
        <v>2.8857031559694556E-26</v>
      </c>
      <c r="F139" s="1">
        <f>E139*0.00165*13*13*1/40</f>
        <v>2.011695812605207E-28</v>
      </c>
      <c r="G139" s="1">
        <f>F139*0.00000000000000000016</f>
        <v>3.2187133001683317E-47</v>
      </c>
      <c r="M139" s="2" t="s">
        <v>140</v>
      </c>
      <c r="N139" s="2">
        <f>M139/1000</f>
        <v>245.35</v>
      </c>
      <c r="O139" s="1">
        <v>3.6E-05</v>
      </c>
      <c r="Q139" s="1">
        <v>0.127</v>
      </c>
      <c r="R139" s="3">
        <f>R138</f>
        <v>0</v>
      </c>
      <c r="S139" s="1" t="e">
        <f>Q139/R139</f>
        <v>#DIV/0!</v>
      </c>
      <c r="T139" s="4"/>
      <c r="U139" s="2"/>
      <c r="W139" s="4"/>
    </row>
    <row r="140" spans="1:23" ht="13.5">
      <c r="A140" s="2">
        <v>359.38</v>
      </c>
      <c r="B140" s="1">
        <v>0</v>
      </c>
      <c r="C140" s="1">
        <f>B140/0.0677</f>
        <v>0</v>
      </c>
      <c r="D140" s="1">
        <v>0.034</v>
      </c>
      <c r="E140" s="3">
        <f>C140*40/(D140*6.0219999999999996E+23)</f>
        <v>0</v>
      </c>
      <c r="F140" s="1">
        <f>E140*0.00165*13*13*1/40</f>
        <v>0</v>
      </c>
      <c r="G140" s="1">
        <f>F140*0.00000000000000000016</f>
        <v>0</v>
      </c>
      <c r="M140" s="2" t="s">
        <v>141</v>
      </c>
      <c r="N140" s="2">
        <f>M140/1000</f>
        <v>248.724</v>
      </c>
      <c r="O140" s="1">
        <v>1.4E-05</v>
      </c>
      <c r="Q140" s="1">
        <v>0.127</v>
      </c>
      <c r="R140" s="3">
        <f>R139</f>
        <v>0</v>
      </c>
      <c r="S140" s="1" t="e">
        <f>Q140/R140</f>
        <v>#DIV/0!</v>
      </c>
      <c r="T140" s="4"/>
      <c r="U140" s="2"/>
      <c r="W140" s="4"/>
    </row>
    <row r="141" spans="1:23" ht="13.5">
      <c r="A141" s="2">
        <v>364.01</v>
      </c>
      <c r="B141" s="1">
        <v>0</v>
      </c>
      <c r="C141" s="1">
        <f>B141/0.0677</f>
        <v>0</v>
      </c>
      <c r="D141" s="1">
        <v>0.03</v>
      </c>
      <c r="E141" s="3">
        <f>C141*40/(D141*6.0219999999999996E+23)</f>
        <v>0</v>
      </c>
      <c r="F141" s="1">
        <f>E141*0.00165*13*13*1/40</f>
        <v>0</v>
      </c>
      <c r="G141" s="1">
        <f>F141*0.00000000000000000016</f>
        <v>0</v>
      </c>
      <c r="M141" s="2" t="s">
        <v>142</v>
      </c>
      <c r="N141" s="2">
        <f>M141/1000</f>
        <v>255.91</v>
      </c>
      <c r="O141" s="1">
        <v>0</v>
      </c>
      <c r="Q141" s="1">
        <v>0.117</v>
      </c>
      <c r="R141" s="3">
        <f>R140</f>
        <v>0</v>
      </c>
      <c r="S141" s="1" t="e">
        <f>Q141/R141</f>
        <v>#DIV/0!</v>
      </c>
      <c r="T141" s="4"/>
      <c r="U141" s="2"/>
      <c r="W141" s="4"/>
    </row>
    <row r="142" spans="1:23" ht="13.5">
      <c r="A142" s="2">
        <v>365.82</v>
      </c>
      <c r="B142" s="1">
        <v>8E-06</v>
      </c>
      <c r="C142" s="1">
        <f>B142/0.0677</f>
        <v>0.00011816838995568683</v>
      </c>
      <c r="D142" s="1">
        <v>0.03</v>
      </c>
      <c r="E142" s="3">
        <f>C142*40/(D142*6.0219999999999996E+23)</f>
        <v>2.6163708614123067E-25</v>
      </c>
      <c r="F142" s="1">
        <f>E142*0.00165*13*13*1/40</f>
        <v>1.8239375367620546E-27</v>
      </c>
      <c r="G142" s="1">
        <f>F142*0.00000000000000000016</f>
        <v>2.9183000588192877E-46</v>
      </c>
      <c r="M142" s="2" t="s">
        <v>143</v>
      </c>
      <c r="N142" s="2">
        <f>M142/1000</f>
        <v>259.31</v>
      </c>
      <c r="O142" s="1">
        <v>2E-06</v>
      </c>
      <c r="Q142" s="1">
        <v>0.117</v>
      </c>
      <c r="R142" s="3">
        <f>R141</f>
        <v>0</v>
      </c>
      <c r="S142" s="1" t="e">
        <f>Q142/R142</f>
        <v>#DIV/0!</v>
      </c>
      <c r="T142" s="4"/>
      <c r="U142" s="2"/>
      <c r="W142" s="4"/>
    </row>
    <row r="143" spans="1:23" ht="13.5">
      <c r="A143" s="2">
        <v>371.34</v>
      </c>
      <c r="B143" s="1">
        <v>0</v>
      </c>
      <c r="C143" s="1">
        <f>B143/0.0677</f>
        <v>0</v>
      </c>
      <c r="D143" s="1">
        <v>0.028</v>
      </c>
      <c r="E143" s="3">
        <f>C143*40/(D143*6.0219999999999996E+23)</f>
        <v>0</v>
      </c>
      <c r="F143" s="1">
        <f>E143*0.00165*13*13*1/40</f>
        <v>0</v>
      </c>
      <c r="G143" s="1">
        <f>F143*0.00000000000000000016</f>
        <v>0</v>
      </c>
      <c r="M143" s="2" t="s">
        <v>144</v>
      </c>
      <c r="N143" s="2">
        <f>M143/1000</f>
        <v>260.53000000000003</v>
      </c>
      <c r="O143" s="1">
        <v>1E-06</v>
      </c>
      <c r="Q143" s="1">
        <v>0.107</v>
      </c>
      <c r="R143" s="3">
        <f>R142</f>
        <v>0</v>
      </c>
      <c r="S143" s="1" t="e">
        <f>Q143/R143</f>
        <v>#DIV/0!</v>
      </c>
      <c r="T143" s="4"/>
      <c r="U143" s="2"/>
      <c r="W143" s="4"/>
    </row>
    <row r="144" spans="1:23" ht="13.5">
      <c r="A144" s="2">
        <v>374.71</v>
      </c>
      <c r="B144" s="1">
        <v>0</v>
      </c>
      <c r="C144" s="1">
        <f>B144/0.0677</f>
        <v>0</v>
      </c>
      <c r="D144" s="1">
        <v>0.025</v>
      </c>
      <c r="E144" s="3">
        <f>C144*40/(D144*6.0219999999999996E+23)</f>
        <v>0</v>
      </c>
      <c r="F144" s="1">
        <f>E144*0.00165*13*13*1/40</f>
        <v>0</v>
      </c>
      <c r="G144" s="1">
        <f>F144*0.00000000000000000016</f>
        <v>0</v>
      </c>
      <c r="M144" s="2" t="s">
        <v>145</v>
      </c>
      <c r="N144" s="2">
        <f>M144/1000</f>
        <v>261.957</v>
      </c>
      <c r="O144" s="1">
        <v>3E-06</v>
      </c>
      <c r="Q144" s="1">
        <v>0.107</v>
      </c>
      <c r="R144" s="3">
        <f>R143</f>
        <v>0</v>
      </c>
      <c r="S144" s="1" t="e">
        <f>Q144/R144</f>
        <v>#DIV/0!</v>
      </c>
      <c r="T144" s="4"/>
      <c r="U144" s="2"/>
      <c r="W144" s="4"/>
    </row>
    <row r="145" spans="1:23" ht="13.5">
      <c r="A145" s="2">
        <v>381.35</v>
      </c>
      <c r="B145" s="1">
        <v>0</v>
      </c>
      <c r="C145" s="1">
        <f>B145/0.0677</f>
        <v>0</v>
      </c>
      <c r="D145" s="1">
        <v>0.023</v>
      </c>
      <c r="E145" s="3">
        <f>C145*40/(D145*6.0219999999999996E+23)</f>
        <v>0</v>
      </c>
      <c r="F145" s="1">
        <f>E145*0.00165*13*13*1/40</f>
        <v>0</v>
      </c>
      <c r="G145" s="1">
        <f>F145*0.00000000000000000016</f>
        <v>0</v>
      </c>
      <c r="M145" s="2" t="s">
        <v>146</v>
      </c>
      <c r="N145" s="2">
        <f>M145/1000</f>
        <v>268.675</v>
      </c>
      <c r="O145" s="1">
        <v>2E-06</v>
      </c>
      <c r="Q145" s="1">
        <v>0.107</v>
      </c>
      <c r="R145" s="3">
        <f>R144</f>
        <v>0</v>
      </c>
      <c r="S145" s="1" t="e">
        <f>Q145/R145</f>
        <v>#DIV/0!</v>
      </c>
      <c r="T145" s="4"/>
      <c r="U145" s="2"/>
      <c r="W145" s="4"/>
    </row>
    <row r="146" spans="1:23" ht="13.5">
      <c r="A146" s="2">
        <v>383.43</v>
      </c>
      <c r="B146" s="1">
        <v>1E-06</v>
      </c>
      <c r="C146" s="1">
        <f>B146/0.0677</f>
        <v>1.4771048744460853E-05</v>
      </c>
      <c r="D146" s="1">
        <v>0.023</v>
      </c>
      <c r="E146" s="3">
        <f>C146*40/(D146*6.0219999999999996E+23)</f>
        <v>4.2658220566505E-26</v>
      </c>
      <c r="F146" s="1">
        <f>E146*0.00165*13*13*1/40</f>
        <v>2.9738112012424804E-28</v>
      </c>
      <c r="G146" s="1">
        <f>F146*0.00000000000000000016</f>
        <v>4.758097921987969E-47</v>
      </c>
      <c r="M146" s="2" t="s">
        <v>147</v>
      </c>
      <c r="N146" s="2">
        <f>M146/1000</f>
        <v>272.39</v>
      </c>
      <c r="O146" s="1">
        <v>1E-06</v>
      </c>
      <c r="Q146" s="1">
        <v>0.097</v>
      </c>
      <c r="R146" s="3">
        <f>R145</f>
        <v>0</v>
      </c>
      <c r="S146" s="1" t="e">
        <f>Q146/R146</f>
        <v>#DIV/0!</v>
      </c>
      <c r="T146" s="4"/>
      <c r="U146" s="2"/>
      <c r="W146" s="4"/>
    </row>
    <row r="147" spans="1:23" ht="13.5">
      <c r="A147" s="2">
        <v>387.86</v>
      </c>
      <c r="B147" s="1">
        <v>0</v>
      </c>
      <c r="C147" s="1">
        <f>B147/0.0677</f>
        <v>0</v>
      </c>
      <c r="D147" s="1">
        <v>0.023</v>
      </c>
      <c r="E147" s="3">
        <f>C147*40/(D147*6.0219999999999996E+23)</f>
        <v>0</v>
      </c>
      <c r="F147" s="1">
        <f>E147*0.00165*13*13*1/40</f>
        <v>0</v>
      </c>
      <c r="G147" s="1">
        <f>F147*0.00000000000000000016</f>
        <v>0</v>
      </c>
      <c r="M147" s="2" t="s">
        <v>148</v>
      </c>
      <c r="N147" s="2">
        <f>M147/1000</f>
        <v>273.74</v>
      </c>
      <c r="O147" s="1">
        <v>0</v>
      </c>
      <c r="Q147" s="1">
        <v>0.097</v>
      </c>
      <c r="R147" s="3">
        <f>R146</f>
        <v>0</v>
      </c>
      <c r="S147" s="1" t="e">
        <f>Q147/R147</f>
        <v>#DIV/0!</v>
      </c>
      <c r="T147" s="4"/>
      <c r="U147" s="2"/>
      <c r="W147" s="4"/>
    </row>
    <row r="148" spans="1:23" ht="13.5">
      <c r="A148" s="2">
        <v>393.6</v>
      </c>
      <c r="B148" s="1">
        <v>0</v>
      </c>
      <c r="C148" s="1">
        <f>B148/0.0677</f>
        <v>0</v>
      </c>
      <c r="D148" s="1">
        <v>0.021</v>
      </c>
      <c r="E148" s="3">
        <f>C148*40/(D148*6.0219999999999996E+23)</f>
        <v>0</v>
      </c>
      <c r="F148" s="1">
        <f>E148*0.00165*13*13*1/40</f>
        <v>0</v>
      </c>
      <c r="G148" s="1">
        <f>F148*0.00000000000000000016</f>
        <v>0</v>
      </c>
      <c r="M148" s="2" t="s">
        <v>149</v>
      </c>
      <c r="N148" s="2">
        <f>M148/1000</f>
        <v>274.735</v>
      </c>
      <c r="O148" s="1">
        <v>4E-06</v>
      </c>
      <c r="Q148" s="1">
        <v>0.097</v>
      </c>
      <c r="R148" s="3">
        <f>R147</f>
        <v>0</v>
      </c>
      <c r="S148" s="1" t="e">
        <f>Q148/R148</f>
        <v>#DIV/0!</v>
      </c>
      <c r="T148" s="4"/>
      <c r="U148" s="2"/>
      <c r="W148" s="4"/>
    </row>
    <row r="149" spans="1:23" ht="13.5">
      <c r="A149" s="2">
        <v>396.62</v>
      </c>
      <c r="B149" s="1">
        <v>0</v>
      </c>
      <c r="C149" s="1">
        <f>B149/0.0677</f>
        <v>0</v>
      </c>
      <c r="D149" s="1">
        <v>0.021</v>
      </c>
      <c r="E149" s="3">
        <f>C149*40/(D149*6.0219999999999996E+23)</f>
        <v>0</v>
      </c>
      <c r="F149" s="1">
        <f>E149*0.00165*13*13*1/40</f>
        <v>0</v>
      </c>
      <c r="G149" s="1">
        <f>F149*0.00000000000000000016</f>
        <v>0</v>
      </c>
      <c r="M149" s="2" t="s">
        <v>150</v>
      </c>
      <c r="N149" s="2">
        <f>M149/1000</f>
        <v>278.108</v>
      </c>
      <c r="O149" s="1">
        <v>1.1E-05</v>
      </c>
      <c r="Q149" s="1">
        <v>0.097</v>
      </c>
      <c r="R149" s="3">
        <f>R148</f>
        <v>0</v>
      </c>
      <c r="S149" s="1" t="e">
        <f>Q149/R149</f>
        <v>#DIV/0!</v>
      </c>
      <c r="T149" s="4"/>
      <c r="U149" s="2"/>
      <c r="W149" s="4"/>
    </row>
    <row r="150" spans="1:23" ht="13.5">
      <c r="A150" s="2">
        <v>402.22</v>
      </c>
      <c r="B150" s="1">
        <v>0</v>
      </c>
      <c r="C150" s="1">
        <f>B150/0.0677</f>
        <v>0</v>
      </c>
      <c r="D150" s="1">
        <v>0.021</v>
      </c>
      <c r="E150" s="3">
        <f>C150*40/(D150*6.0219999999999996E+23)</f>
        <v>0</v>
      </c>
      <c r="F150" s="1">
        <f>E150*0.00165*13*13*1/40</f>
        <v>0</v>
      </c>
      <c r="G150" s="1">
        <f>F150*0.00000000000000000016</f>
        <v>0</v>
      </c>
      <c r="M150" s="2" t="s">
        <v>151</v>
      </c>
      <c r="N150" s="2">
        <f>M150/1000</f>
        <v>284.29</v>
      </c>
      <c r="O150" s="1">
        <v>0</v>
      </c>
      <c r="Q150" s="1">
        <v>0.08700000000000001</v>
      </c>
      <c r="R150" s="3">
        <f>R149</f>
        <v>0</v>
      </c>
      <c r="S150" s="1" t="e">
        <f>Q150/R150</f>
        <v>#DIV/0!</v>
      </c>
      <c r="T150" s="4"/>
      <c r="U150" s="2"/>
      <c r="W150" s="4"/>
    </row>
    <row r="151" spans="1:23" ht="13.5">
      <c r="A151" s="2">
        <v>404.39</v>
      </c>
      <c r="B151" s="1">
        <v>0</v>
      </c>
      <c r="C151" s="1">
        <f>B151/0.0677</f>
        <v>0</v>
      </c>
      <c r="D151" s="1">
        <v>0.021</v>
      </c>
      <c r="E151" s="3">
        <f>C151*40/(D151*6.0219999999999996E+23)</f>
        <v>0</v>
      </c>
      <c r="F151" s="1">
        <f>E151*0.00165*13*13*1/40</f>
        <v>0</v>
      </c>
      <c r="G151" s="1">
        <f>F151*0.00000000000000000016</f>
        <v>0</v>
      </c>
      <c r="M151" s="2" t="s">
        <v>152</v>
      </c>
      <c r="N151" s="2">
        <f>M151/1000</f>
        <v>288.029</v>
      </c>
      <c r="O151" s="1">
        <v>9E-06</v>
      </c>
      <c r="Q151" s="1">
        <v>0.08700000000000001</v>
      </c>
      <c r="R151" s="3">
        <f>R150</f>
        <v>0</v>
      </c>
      <c r="S151" s="1" t="e">
        <f>Q151/R151</f>
        <v>#DIV/0!</v>
      </c>
      <c r="T151" s="4"/>
      <c r="U151" s="2"/>
      <c r="W151" s="4"/>
    </row>
    <row r="152" spans="1:23" ht="13.5">
      <c r="A152" s="2">
        <v>406.58</v>
      </c>
      <c r="B152" s="1">
        <v>0</v>
      </c>
      <c r="C152" s="1">
        <f>B152/0.0677</f>
        <v>0</v>
      </c>
      <c r="D152" s="1">
        <v>0.021</v>
      </c>
      <c r="E152" s="3">
        <f>C152*40/(D152*6.0219999999999996E+23)</f>
        <v>0</v>
      </c>
      <c r="F152" s="1">
        <f>E152*0.00165*13*13*1/40</f>
        <v>0</v>
      </c>
      <c r="G152" s="1">
        <f>F152*0.00000000000000000016</f>
        <v>0</v>
      </c>
      <c r="M152" s="2" t="s">
        <v>153</v>
      </c>
      <c r="N152" s="2">
        <f>M152/1000</f>
        <v>288.5</v>
      </c>
      <c r="O152" s="1">
        <v>1E-06</v>
      </c>
      <c r="Q152" s="1">
        <v>0.08700000000000001</v>
      </c>
      <c r="R152" s="3">
        <f>R151</f>
        <v>0</v>
      </c>
      <c r="S152" s="1" t="e">
        <f>Q152/R152</f>
        <v>#DIV/0!</v>
      </c>
      <c r="T152" s="4"/>
      <c r="U152" s="2"/>
      <c r="W152" s="4"/>
    </row>
    <row r="153" spans="1:23" ht="13.5">
      <c r="A153" s="2">
        <v>416.31</v>
      </c>
      <c r="B153" s="1">
        <v>0</v>
      </c>
      <c r="C153" s="1">
        <f>B153/0.0677</f>
        <v>0</v>
      </c>
      <c r="D153" s="1">
        <v>0.02</v>
      </c>
      <c r="E153" s="3">
        <f>C153*40/(D153*6.0219999999999996E+23)</f>
        <v>0</v>
      </c>
      <c r="F153" s="1">
        <f>E153*0.00165*13*13*1/40</f>
        <v>0</v>
      </c>
      <c r="G153" s="1">
        <f>F153*0.00000000000000000016</f>
        <v>0</v>
      </c>
      <c r="M153" s="2" t="s">
        <v>154</v>
      </c>
      <c r="N153" s="2">
        <f>M153/1000</f>
        <v>291.355</v>
      </c>
      <c r="O153" s="1">
        <v>5.3E-05</v>
      </c>
      <c r="Q153" s="1">
        <v>0.077</v>
      </c>
      <c r="R153" s="3">
        <f>R152</f>
        <v>0</v>
      </c>
      <c r="S153" s="1" t="e">
        <f>Q153/R153</f>
        <v>#DIV/0!</v>
      </c>
      <c r="T153" s="4"/>
      <c r="U153" s="2"/>
      <c r="W153" s="4"/>
    </row>
    <row r="154" spans="1:23" ht="13.5">
      <c r="A154" s="2">
        <v>423.09</v>
      </c>
      <c r="B154" s="1">
        <v>0</v>
      </c>
      <c r="C154" s="1">
        <f>B154/0.0677</f>
        <v>0</v>
      </c>
      <c r="D154" s="1">
        <v>0.02</v>
      </c>
      <c r="E154" s="3">
        <f>C154*40/(D154*6.0219999999999996E+23)</f>
        <v>0</v>
      </c>
      <c r="F154" s="1">
        <f>E154*0.00165*13*13*1/40</f>
        <v>0</v>
      </c>
      <c r="G154" s="1">
        <f>F154*0.00000000000000000016</f>
        <v>0</v>
      </c>
      <c r="M154" s="2" t="s">
        <v>155</v>
      </c>
      <c r="N154" s="2">
        <f>M154/1000</f>
        <v>291.93</v>
      </c>
      <c r="O154" s="1">
        <v>1E-06</v>
      </c>
      <c r="Q154" s="1">
        <v>0.077</v>
      </c>
      <c r="R154" s="3">
        <f>R153</f>
        <v>0</v>
      </c>
      <c r="S154" s="1" t="e">
        <f>Q154/R154</f>
        <v>#DIV/0!</v>
      </c>
      <c r="T154" s="4"/>
      <c r="U154" s="2"/>
      <c r="W154" s="4"/>
    </row>
    <row r="155" spans="1:23" ht="13.5">
      <c r="A155" s="2">
        <v>425.46</v>
      </c>
      <c r="B155" s="1">
        <v>0</v>
      </c>
      <c r="C155" s="1">
        <f>B155/0.0677</f>
        <v>0</v>
      </c>
      <c r="D155" s="1">
        <v>0.02</v>
      </c>
      <c r="E155" s="3">
        <f>C155*40/(D155*6.0219999999999996E+23)</f>
        <v>0</v>
      </c>
      <c r="F155" s="1">
        <f>E155*0.00165*13*13*1/40</f>
        <v>0</v>
      </c>
      <c r="G155" s="1">
        <f>F155*0.00000000000000000016</f>
        <v>0</v>
      </c>
      <c r="M155" s="2" t="s">
        <v>156</v>
      </c>
      <c r="N155" s="2">
        <f>M155/1000</f>
        <v>293.996</v>
      </c>
      <c r="O155" s="1">
        <v>1E-06</v>
      </c>
      <c r="Q155" s="1">
        <v>0.077</v>
      </c>
      <c r="R155" s="3">
        <f>R154</f>
        <v>0</v>
      </c>
      <c r="S155" s="1" t="e">
        <f>Q155/R155</f>
        <v>#DIV/0!</v>
      </c>
      <c r="T155" s="4"/>
      <c r="U155" s="2"/>
      <c r="W155" s="4"/>
    </row>
    <row r="156" spans="1:23" ht="13.5">
      <c r="A156" s="2">
        <v>436.23</v>
      </c>
      <c r="B156" s="1">
        <v>0</v>
      </c>
      <c r="C156" s="1">
        <f>B156/0.0677</f>
        <v>0</v>
      </c>
      <c r="D156" s="1">
        <v>0.016</v>
      </c>
      <c r="E156" s="3">
        <f>C156*40/(D156*6.0219999999999996E+23)</f>
        <v>0</v>
      </c>
      <c r="F156" s="1">
        <f>E156*0.00165*13*13*1/40</f>
        <v>0</v>
      </c>
      <c r="G156" s="1">
        <f>F156*0.00000000000000000016</f>
        <v>0</v>
      </c>
      <c r="M156" s="2" t="s">
        <v>157</v>
      </c>
      <c r="N156" s="2">
        <f>M156/1000</f>
        <v>302.989</v>
      </c>
      <c r="O156" s="1">
        <v>1E-06</v>
      </c>
      <c r="Q156" s="1">
        <v>0.077</v>
      </c>
      <c r="R156" s="3">
        <f>R155</f>
        <v>0</v>
      </c>
      <c r="S156" s="1" t="e">
        <f>Q156/R156</f>
        <v>#DIV/0!</v>
      </c>
      <c r="T156" s="4"/>
      <c r="U156" s="2"/>
      <c r="W156" s="4"/>
    </row>
    <row r="157" spans="1:23" ht="13.5">
      <c r="A157" s="2">
        <v>441.53</v>
      </c>
      <c r="B157" s="1">
        <v>0</v>
      </c>
      <c r="C157" s="1">
        <f>B157/0.0677</f>
        <v>0</v>
      </c>
      <c r="D157" s="1">
        <v>0.016</v>
      </c>
      <c r="E157" s="3">
        <f>C157*40/(D157*6.0219999999999996E+23)</f>
        <v>0</v>
      </c>
      <c r="F157" s="1">
        <f>E157*0.00165*13*13*1/40</f>
        <v>0</v>
      </c>
      <c r="G157" s="1">
        <f>F157*0.00000000000000000016</f>
        <v>0</v>
      </c>
      <c r="M157" s="2" t="s">
        <v>158</v>
      </c>
      <c r="N157" s="2">
        <f>M157/1000</f>
        <v>307.45</v>
      </c>
      <c r="O157" s="1">
        <v>0</v>
      </c>
      <c r="Q157" s="1">
        <v>0.049</v>
      </c>
      <c r="R157" s="3">
        <f>R156</f>
        <v>0</v>
      </c>
      <c r="S157" s="1" t="e">
        <f>Q157/R157</f>
        <v>#DIV/0!</v>
      </c>
      <c r="T157" s="4"/>
      <c r="U157" s="2"/>
      <c r="W157" s="4"/>
    </row>
    <row r="158" spans="1:23" ht="13.5">
      <c r="A158" s="2">
        <v>449.52</v>
      </c>
      <c r="B158" s="1">
        <v>0</v>
      </c>
      <c r="C158" s="1">
        <f>B158/0.0677</f>
        <v>0</v>
      </c>
      <c r="D158" s="1">
        <v>0.016</v>
      </c>
      <c r="E158" s="3">
        <f>C158*40/(D158*6.0219999999999996E+23)</f>
        <v>0</v>
      </c>
      <c r="F158" s="1">
        <f>E158*0.00165*13*13*1/40</f>
        <v>0</v>
      </c>
      <c r="G158" s="1">
        <f>F158*0.00000000000000000016</f>
        <v>0</v>
      </c>
      <c r="M158" s="2" t="s">
        <v>159</v>
      </c>
      <c r="N158" s="2">
        <f>M158/1000</f>
        <v>309.49</v>
      </c>
      <c r="O158" s="1">
        <v>1E-06</v>
      </c>
      <c r="Q158" s="1">
        <v>0.049</v>
      </c>
      <c r="R158" s="3">
        <f>R157</f>
        <v>0</v>
      </c>
      <c r="S158" s="1" t="e">
        <f>Q158/R158</f>
        <v>#DIV/0!</v>
      </c>
      <c r="T158" s="4"/>
      <c r="U158" s="2"/>
      <c r="W158" s="4"/>
    </row>
    <row r="159" spans="1:23" ht="13.5">
      <c r="A159" s="2">
        <v>455.48</v>
      </c>
      <c r="B159" s="1">
        <v>0</v>
      </c>
      <c r="C159" s="1">
        <f>B159/0.0677</f>
        <v>0</v>
      </c>
      <c r="D159" s="1">
        <v>0.016</v>
      </c>
      <c r="E159" s="3">
        <f>C159*40/(D159*6.0219999999999996E+23)</f>
        <v>0</v>
      </c>
      <c r="F159" s="1">
        <f>E159*0.00165*13*13*1/40</f>
        <v>0</v>
      </c>
      <c r="G159" s="1">
        <f>F159*0.00000000000000000016</f>
        <v>0</v>
      </c>
      <c r="M159" s="2" t="s">
        <v>160</v>
      </c>
      <c r="N159" s="2">
        <f>M159/1000</f>
        <v>310.71</v>
      </c>
      <c r="O159" s="1">
        <v>0</v>
      </c>
      <c r="Q159" s="1">
        <v>0.046</v>
      </c>
      <c r="R159" s="3">
        <f>R158</f>
        <v>0</v>
      </c>
      <c r="S159" s="1" t="e">
        <f>Q159/R159</f>
        <v>#DIV/0!</v>
      </c>
      <c r="T159" s="4"/>
      <c r="U159" s="2"/>
      <c r="W159" s="4"/>
    </row>
    <row r="160" spans="1:23" ht="13.5">
      <c r="A160" s="2">
        <v>456.87</v>
      </c>
      <c r="B160" s="1">
        <v>0</v>
      </c>
      <c r="C160" s="1">
        <f>B160/0.0677</f>
        <v>0</v>
      </c>
      <c r="D160" s="1">
        <v>0.015</v>
      </c>
      <c r="E160" s="3">
        <f>C160*40/(D160*6.0219999999999996E+23)</f>
        <v>0</v>
      </c>
      <c r="F160" s="1">
        <f>E160*0.00165*13*13*1/40</f>
        <v>0</v>
      </c>
      <c r="G160" s="1">
        <f>F160*0.00000000000000000016</f>
        <v>0</v>
      </c>
      <c r="M160" s="2" t="s">
        <v>161</v>
      </c>
      <c r="N160" s="2">
        <f>M160/1000</f>
        <v>311.76</v>
      </c>
      <c r="O160" s="1">
        <v>1E-06</v>
      </c>
      <c r="Q160" s="1">
        <v>0.046</v>
      </c>
      <c r="R160" s="3">
        <f>R159</f>
        <v>0</v>
      </c>
      <c r="S160" s="1" t="e">
        <f>Q160/R160</f>
        <v>#DIV/0!</v>
      </c>
      <c r="T160" s="4"/>
      <c r="U160" s="2"/>
      <c r="W160" s="4"/>
    </row>
    <row r="161" spans="1:23" ht="13.5">
      <c r="A161" s="2">
        <v>459.81</v>
      </c>
      <c r="B161" s="1">
        <v>0</v>
      </c>
      <c r="C161" s="1">
        <f>B161/0.0677</f>
        <v>0</v>
      </c>
      <c r="D161" s="1">
        <v>0.015</v>
      </c>
      <c r="E161" s="3">
        <f>C161*40/(D161*6.0219999999999996E+23)</f>
        <v>0</v>
      </c>
      <c r="F161" s="1">
        <f>E161*0.00165*13*13*1/40</f>
        <v>0</v>
      </c>
      <c r="G161" s="1">
        <f>F161*0.00000000000000000016</f>
        <v>0</v>
      </c>
      <c r="M161" s="2" t="s">
        <v>162</v>
      </c>
      <c r="N161" s="2">
        <f>M161/1000</f>
        <v>313.45</v>
      </c>
      <c r="O161" s="1">
        <v>0</v>
      </c>
      <c r="Q161" s="1">
        <v>0.046</v>
      </c>
      <c r="R161" s="3">
        <f>R160</f>
        <v>0</v>
      </c>
      <c r="S161" s="1" t="e">
        <f>Q161/R161</f>
        <v>#DIV/0!</v>
      </c>
      <c r="T161" s="4"/>
      <c r="U161" s="2"/>
      <c r="W161" s="4"/>
    </row>
    <row r="162" spans="1:23" ht="13.5">
      <c r="A162" s="2">
        <v>465.37</v>
      </c>
      <c r="B162" s="1">
        <v>0</v>
      </c>
      <c r="C162" s="1">
        <f>B162/0.0677</f>
        <v>0</v>
      </c>
      <c r="D162" s="1">
        <v>0.015</v>
      </c>
      <c r="E162" s="3">
        <f>C162*40/(D162*6.0219999999999996E+23)</f>
        <v>0</v>
      </c>
      <c r="F162" s="1">
        <f>E162*0.00165*13*13*1/40</f>
        <v>0</v>
      </c>
      <c r="G162" s="1">
        <f>F162*0.00000000000000000016</f>
        <v>0</v>
      </c>
      <c r="M162" s="2" t="s">
        <v>163</v>
      </c>
      <c r="N162" s="2">
        <f>M162/1000</f>
        <v>315.39</v>
      </c>
      <c r="O162" s="1">
        <v>0</v>
      </c>
      <c r="Q162" s="1">
        <v>0.046</v>
      </c>
      <c r="R162" s="3">
        <f>R161</f>
        <v>0</v>
      </c>
      <c r="S162" s="1" t="e">
        <f>Q162/R162</f>
        <v>#DIV/0!</v>
      </c>
      <c r="T162" s="4"/>
      <c r="U162" s="2"/>
      <c r="W162" s="4"/>
    </row>
    <row r="163" spans="1:23" ht="13.5">
      <c r="A163" s="2">
        <v>471.06</v>
      </c>
      <c r="B163" s="1">
        <v>0</v>
      </c>
      <c r="C163" s="1">
        <f>B163/0.0677</f>
        <v>0</v>
      </c>
      <c r="D163" s="1">
        <v>0.013000000000000001</v>
      </c>
      <c r="E163" s="3">
        <f>C163*40/(D163*6.0219999999999996E+23)</f>
        <v>0</v>
      </c>
      <c r="F163" s="1">
        <f>E163*0.00165*13*13*1/40</f>
        <v>0</v>
      </c>
      <c r="G163" s="1">
        <f>F163*0.00000000000000000016</f>
        <v>0</v>
      </c>
      <c r="M163" s="2" t="s">
        <v>164</v>
      </c>
      <c r="N163" s="2">
        <f>M163/1000</f>
        <v>317.169</v>
      </c>
      <c r="O163" s="1">
        <v>7.4E-05</v>
      </c>
      <c r="Q163" s="1">
        <v>0.046</v>
      </c>
      <c r="R163" s="3">
        <f>R162</f>
        <v>0</v>
      </c>
      <c r="S163" s="1" t="e">
        <f>Q163/R163</f>
        <v>#DIV/0!</v>
      </c>
      <c r="T163" s="4"/>
      <c r="U163" s="2"/>
      <c r="W163" s="4"/>
    </row>
    <row r="164" spans="1:23" ht="13.5">
      <c r="A164" s="2">
        <v>474.41</v>
      </c>
      <c r="B164" s="1">
        <v>0</v>
      </c>
      <c r="C164" s="1">
        <f>B164/0.0677</f>
        <v>0</v>
      </c>
      <c r="D164" s="1">
        <v>0.013000000000000001</v>
      </c>
      <c r="E164" s="3">
        <f>C164*40/(D164*6.0219999999999996E+23)</f>
        <v>0</v>
      </c>
      <c r="F164" s="1">
        <f>E164*0.00165*13*13*1/40</f>
        <v>0</v>
      </c>
      <c r="G164" s="1">
        <f>F164*0.00000000000000000016</f>
        <v>0</v>
      </c>
      <c r="M164" s="2" t="s">
        <v>165</v>
      </c>
      <c r="N164" s="2">
        <f>M164/1000</f>
        <v>320.547</v>
      </c>
      <c r="O164" s="1">
        <v>2.8E-05</v>
      </c>
      <c r="Q164" s="1">
        <v>0.043000000000000003</v>
      </c>
      <c r="R164" s="3">
        <f>R163</f>
        <v>0</v>
      </c>
      <c r="S164" s="1" t="e">
        <f>Q164/R164</f>
        <v>#DIV/0!</v>
      </c>
      <c r="T164" s="4"/>
      <c r="U164" s="2"/>
      <c r="W164" s="4"/>
    </row>
    <row r="165" spans="1:23" ht="13.5">
      <c r="A165" s="2">
        <v>478.64</v>
      </c>
      <c r="B165" s="1">
        <v>0</v>
      </c>
      <c r="C165" s="1">
        <f>B165/0.0677</f>
        <v>0</v>
      </c>
      <c r="D165" s="1">
        <v>0.013000000000000001</v>
      </c>
      <c r="E165" s="3">
        <f>C165*40/(D165*6.0219999999999996E+23)</f>
        <v>0</v>
      </c>
      <c r="F165" s="1">
        <f>E165*0.00165*13*13*1/40</f>
        <v>0</v>
      </c>
      <c r="G165" s="1">
        <f>F165*0.00000000000000000016</f>
        <v>0</v>
      </c>
      <c r="M165" s="2" t="s">
        <v>166</v>
      </c>
      <c r="N165" s="2">
        <f>M165/1000</f>
        <v>323.381</v>
      </c>
      <c r="O165" s="1">
        <v>8E-06</v>
      </c>
      <c r="Q165" s="1">
        <v>0.043000000000000003</v>
      </c>
      <c r="R165" s="3">
        <f>R164</f>
        <v>0</v>
      </c>
      <c r="S165" s="1" t="e">
        <f>Q165/R165</f>
        <v>#DIV/0!</v>
      </c>
      <c r="T165" s="4"/>
      <c r="U165" s="2"/>
      <c r="W165" s="4"/>
    </row>
    <row r="166" spans="1:23" ht="13.5">
      <c r="A166" s="2">
        <v>484.34</v>
      </c>
      <c r="B166" s="1">
        <v>0</v>
      </c>
      <c r="C166" s="1">
        <f>B166/0.0677</f>
        <v>0</v>
      </c>
      <c r="D166" s="1">
        <v>0.013000000000000001</v>
      </c>
      <c r="E166" s="3">
        <f>C166*40/(D166*6.0219999999999996E+23)</f>
        <v>0</v>
      </c>
      <c r="F166" s="1">
        <f>E166*0.00165*13*13*1/40</f>
        <v>0</v>
      </c>
      <c r="G166" s="1">
        <f>F166*0.00000000000000000016</f>
        <v>0</v>
      </c>
      <c r="M166" s="2" t="s">
        <v>167</v>
      </c>
      <c r="N166" s="2">
        <f>M166/1000</f>
        <v>328.758</v>
      </c>
      <c r="O166" s="1">
        <v>1E-06</v>
      </c>
      <c r="Q166" s="1">
        <v>0.043000000000000003</v>
      </c>
      <c r="R166" s="3">
        <f>R165</f>
        <v>0</v>
      </c>
      <c r="S166" s="1" t="e">
        <f>Q166/R166</f>
        <v>#DIV/0!</v>
      </c>
      <c r="T166" s="4"/>
      <c r="U166" s="2"/>
      <c r="W166" s="4"/>
    </row>
    <row r="167" spans="1:23" ht="13.5">
      <c r="A167" s="2">
        <v>500.4</v>
      </c>
      <c r="B167" s="1">
        <v>0</v>
      </c>
      <c r="C167" s="1">
        <f>B167/0.0677</f>
        <v>0</v>
      </c>
      <c r="D167" s="1">
        <v>0.011</v>
      </c>
      <c r="E167" s="3">
        <f>C167*40/(D167*6.0219999999999996E+23)</f>
        <v>0</v>
      </c>
      <c r="F167" s="1">
        <f>E167*0.00165*13*13*1/40</f>
        <v>0</v>
      </c>
      <c r="G167" s="1">
        <f>F167*0.00000000000000000016</f>
        <v>0</v>
      </c>
      <c r="M167" s="2" t="s">
        <v>168</v>
      </c>
      <c r="N167" s="2">
        <f>M167/1000</f>
        <v>336.63</v>
      </c>
      <c r="O167" s="1">
        <v>6E-06</v>
      </c>
      <c r="Q167" s="1">
        <v>0.04</v>
      </c>
      <c r="R167" s="3">
        <f>R166</f>
        <v>0</v>
      </c>
      <c r="S167" s="1" t="e">
        <f>Q167/R167</f>
        <v>#DIV/0!</v>
      </c>
      <c r="T167" s="4"/>
      <c r="U167" s="2"/>
      <c r="W167" s="4"/>
    </row>
    <row r="168" spans="1:23" ht="13.5">
      <c r="A168" s="2">
        <v>513.2</v>
      </c>
      <c r="B168" s="1">
        <v>0</v>
      </c>
      <c r="C168" s="1">
        <f>B168/0.0677</f>
        <v>0</v>
      </c>
      <c r="D168" s="1">
        <v>0.011</v>
      </c>
      <c r="E168" s="3">
        <f>C168*40/(D168*6.0219999999999996E+23)</f>
        <v>0</v>
      </c>
      <c r="F168" s="1">
        <f>E168*0.00165*13*13*1/40</f>
        <v>0</v>
      </c>
      <c r="G168" s="1">
        <f>F168*0.00000000000000000016</f>
        <v>0</v>
      </c>
      <c r="M168" s="2" t="s">
        <v>169</v>
      </c>
      <c r="N168" s="2">
        <f>M168/1000</f>
        <v>340.19</v>
      </c>
      <c r="O168" s="1">
        <v>0</v>
      </c>
      <c r="Q168" s="1">
        <v>0.037</v>
      </c>
      <c r="R168" s="3">
        <f>R167</f>
        <v>0</v>
      </c>
      <c r="S168" s="1" t="e">
        <f>Q168/R168</f>
        <v>#DIV/0!</v>
      </c>
      <c r="T168" s="4"/>
      <c r="U168" s="2"/>
      <c r="W168" s="4"/>
    </row>
    <row r="169" spans="1:23" ht="13.5">
      <c r="A169" s="2">
        <v>514.81</v>
      </c>
      <c r="B169" s="1">
        <v>0</v>
      </c>
      <c r="C169" s="1">
        <f>B169/0.0677</f>
        <v>0</v>
      </c>
      <c r="D169" s="1">
        <v>0.011</v>
      </c>
      <c r="E169" s="3">
        <f>C169*40/(D169*6.0219999999999996E+23)</f>
        <v>0</v>
      </c>
      <c r="F169" s="1">
        <f>E169*0.00165*13*13*1/40</f>
        <v>0</v>
      </c>
      <c r="G169" s="1">
        <f>F169*0.00000000000000000016</f>
        <v>0</v>
      </c>
      <c r="M169" s="2" t="s">
        <v>170</v>
      </c>
      <c r="N169" s="2">
        <f>M169/1000</f>
        <v>354.04</v>
      </c>
      <c r="O169" s="1">
        <v>1E-06</v>
      </c>
      <c r="Q169" s="1">
        <v>0.034</v>
      </c>
      <c r="R169" s="3">
        <f>R168</f>
        <v>0</v>
      </c>
      <c r="S169" s="1" t="e">
        <f>Q169/R169</f>
        <v>#DIV/0!</v>
      </c>
      <c r="T169" s="4"/>
      <c r="U169" s="2"/>
      <c r="W169" s="4"/>
    </row>
    <row r="170" spans="1:23" ht="13.5">
      <c r="A170" s="2">
        <v>523.68</v>
      </c>
      <c r="B170" s="1">
        <v>0</v>
      </c>
      <c r="C170" s="1">
        <f>B170/0.0677</f>
        <v>0</v>
      </c>
      <c r="D170" s="1">
        <v>0.01</v>
      </c>
      <c r="E170" s="3">
        <f>C170*40/(D170*6.0219999999999996E+23)</f>
        <v>0</v>
      </c>
      <c r="F170" s="1">
        <f>E170*0.00165*13*13*1/40</f>
        <v>0</v>
      </c>
      <c r="G170" s="1">
        <f>F170*0.00000000000000000016</f>
        <v>0</v>
      </c>
      <c r="M170" s="2" t="s">
        <v>171</v>
      </c>
      <c r="N170" s="2">
        <f>M170/1000</f>
        <v>359.38</v>
      </c>
      <c r="O170" s="1">
        <v>0</v>
      </c>
      <c r="Q170" s="1">
        <v>0.034</v>
      </c>
      <c r="R170" s="3">
        <f>R169</f>
        <v>0</v>
      </c>
      <c r="S170" s="1" t="e">
        <f>Q170/R170</f>
        <v>#DIV/0!</v>
      </c>
      <c r="T170" s="4"/>
      <c r="U170" s="2"/>
      <c r="W170" s="4"/>
    </row>
    <row r="171" spans="1:23" ht="13.5">
      <c r="A171" s="2">
        <v>531.54</v>
      </c>
      <c r="B171" s="1">
        <v>0</v>
      </c>
      <c r="C171" s="1">
        <f>B171/0.0677</f>
        <v>0</v>
      </c>
      <c r="D171" s="1">
        <v>0.01</v>
      </c>
      <c r="E171" s="3">
        <f>C171*40/(D171*6.0219999999999996E+23)</f>
        <v>0</v>
      </c>
      <c r="F171" s="1">
        <f>E171*0.00165*13*13*1/40</f>
        <v>0</v>
      </c>
      <c r="G171" s="1">
        <f>F171*0.00000000000000000016</f>
        <v>0</v>
      </c>
      <c r="M171" s="2" t="s">
        <v>172</v>
      </c>
      <c r="N171" s="2">
        <f>M171/1000</f>
        <v>364.01</v>
      </c>
      <c r="O171" s="1">
        <v>0</v>
      </c>
      <c r="Q171" s="1">
        <v>0.03</v>
      </c>
      <c r="R171" s="3">
        <f>R170</f>
        <v>0</v>
      </c>
      <c r="S171" s="1" t="e">
        <f>Q171/R171</f>
        <v>#DIV/0!</v>
      </c>
      <c r="T171" s="4"/>
      <c r="U171" s="2"/>
      <c r="W171" s="4"/>
    </row>
    <row r="172" spans="1:23" ht="13.5">
      <c r="A172" s="2">
        <v>533.53</v>
      </c>
      <c r="B172" s="1">
        <v>0</v>
      </c>
      <c r="C172" s="1">
        <f>B172/0.0677</f>
        <v>0</v>
      </c>
      <c r="D172" s="1">
        <v>0.01</v>
      </c>
      <c r="E172" s="3">
        <f>C172*40/(D172*6.0219999999999996E+23)</f>
        <v>0</v>
      </c>
      <c r="F172" s="1">
        <f>E172*0.00165*13*13*1/40</f>
        <v>0</v>
      </c>
      <c r="G172" s="1">
        <f>F172*0.00000000000000000016</f>
        <v>0</v>
      </c>
      <c r="M172" s="2" t="s">
        <v>173</v>
      </c>
      <c r="N172" s="2">
        <f>M172/1000</f>
        <v>365.82</v>
      </c>
      <c r="O172" s="1">
        <v>8E-06</v>
      </c>
      <c r="Q172" s="1">
        <v>0.03</v>
      </c>
      <c r="R172" s="3">
        <f>R171</f>
        <v>0</v>
      </c>
      <c r="S172" s="1" t="e">
        <f>Q172/R172</f>
        <v>#DIV/0!</v>
      </c>
      <c r="T172" s="4"/>
      <c r="U172" s="2"/>
      <c r="W172" s="4"/>
    </row>
    <row r="173" spans="1:23" ht="13.5">
      <c r="A173" s="2">
        <v>536.44</v>
      </c>
      <c r="B173" s="1">
        <v>0</v>
      </c>
      <c r="C173" s="1">
        <f>B173/0.0677</f>
        <v>0</v>
      </c>
      <c r="D173" s="1">
        <v>0.01</v>
      </c>
      <c r="E173" s="3">
        <f>C173*40/(D173*6.0219999999999996E+23)</f>
        <v>0</v>
      </c>
      <c r="F173" s="1">
        <f>E173*0.00165*13*13*1/40</f>
        <v>0</v>
      </c>
      <c r="G173" s="1">
        <f>F173*0.00000000000000000016</f>
        <v>0</v>
      </c>
      <c r="M173" s="2" t="s">
        <v>174</v>
      </c>
      <c r="N173" s="2">
        <f>M173/1000</f>
        <v>371.34</v>
      </c>
      <c r="O173" s="1">
        <v>0</v>
      </c>
      <c r="Q173" s="1">
        <v>0.028</v>
      </c>
      <c r="R173" s="3">
        <f>R172</f>
        <v>0</v>
      </c>
      <c r="S173" s="1" t="e">
        <f>Q173/R173</f>
        <v>#DIV/0!</v>
      </c>
      <c r="T173" s="4"/>
      <c r="U173" s="2"/>
      <c r="W173" s="4"/>
    </row>
    <row r="174" spans="1:23" ht="13.5">
      <c r="A174" s="2">
        <v>540.52</v>
      </c>
      <c r="B174" s="1">
        <v>0</v>
      </c>
      <c r="C174" s="1">
        <f>B174/0.0677</f>
        <v>0</v>
      </c>
      <c r="D174" s="1">
        <v>0.009000000000000001</v>
      </c>
      <c r="E174" s="3">
        <f>C174*40/(D174*6.0219999999999996E+23)</f>
        <v>0</v>
      </c>
      <c r="F174" s="1">
        <f>E174*0.00165*13*13*1/40</f>
        <v>0</v>
      </c>
      <c r="G174" s="1">
        <f>F174*0.00000000000000000016</f>
        <v>0</v>
      </c>
      <c r="M174" s="2" t="s">
        <v>175</v>
      </c>
      <c r="N174" s="2">
        <f>M174/1000</f>
        <v>374.71</v>
      </c>
      <c r="O174" s="1">
        <v>0</v>
      </c>
      <c r="Q174" s="1">
        <v>0.025</v>
      </c>
      <c r="R174" s="3">
        <f>R173</f>
        <v>0</v>
      </c>
      <c r="S174" s="1" t="e">
        <f>Q174/R174</f>
        <v>#DIV/0!</v>
      </c>
      <c r="T174" s="4"/>
      <c r="U174" s="2"/>
      <c r="W174" s="4"/>
    </row>
    <row r="175" spans="1:23" ht="13.5">
      <c r="A175" s="2">
        <v>542.41</v>
      </c>
      <c r="B175" s="1">
        <v>0</v>
      </c>
      <c r="C175" s="1">
        <f>B175/0.0677</f>
        <v>0</v>
      </c>
      <c r="D175" s="1">
        <v>0.009000000000000001</v>
      </c>
      <c r="E175" s="3">
        <f>C175*40/(D175*6.0219999999999996E+23)</f>
        <v>0</v>
      </c>
      <c r="F175" s="1">
        <f>E175*0.00165*13*13*1/40</f>
        <v>0</v>
      </c>
      <c r="G175" s="1">
        <f>F175*0.00000000000000000016</f>
        <v>0</v>
      </c>
      <c r="M175" s="2" t="s">
        <v>176</v>
      </c>
      <c r="N175" s="2">
        <f>M175/1000</f>
        <v>381.35</v>
      </c>
      <c r="O175" s="1">
        <v>0</v>
      </c>
      <c r="Q175" s="1">
        <v>0.023</v>
      </c>
      <c r="R175" s="3">
        <f>R174</f>
        <v>0</v>
      </c>
      <c r="S175" s="1" t="e">
        <f>Q175/R175</f>
        <v>#DIV/0!</v>
      </c>
      <c r="T175" s="4"/>
      <c r="U175" s="2"/>
      <c r="W175" s="4"/>
    </row>
    <row r="176" spans="1:23" ht="13.5">
      <c r="A176" s="2">
        <v>559.87</v>
      </c>
      <c r="B176" s="1">
        <v>0</v>
      </c>
      <c r="C176" s="1">
        <f>B176/0.0677</f>
        <v>0</v>
      </c>
      <c r="D176" s="1">
        <v>0.009000000000000001</v>
      </c>
      <c r="E176" s="3">
        <f>C176*40/(D176*6.0219999999999996E+23)</f>
        <v>0</v>
      </c>
      <c r="F176" s="1">
        <f>E176*0.00165*13*13*1/40</f>
        <v>0</v>
      </c>
      <c r="G176" s="1">
        <f>F176*0.00000000000000000016</f>
        <v>0</v>
      </c>
      <c r="M176" s="2" t="s">
        <v>177</v>
      </c>
      <c r="N176" s="2">
        <f>M176/1000</f>
        <v>383.43</v>
      </c>
      <c r="O176" s="1">
        <v>1E-06</v>
      </c>
      <c r="Q176" s="1">
        <v>0.023</v>
      </c>
      <c r="R176" s="3">
        <f>R175</f>
        <v>0</v>
      </c>
      <c r="S176" s="1" t="e">
        <f>Q176/R176</f>
        <v>#DIV/0!</v>
      </c>
      <c r="T176" s="4"/>
      <c r="U176" s="2"/>
      <c r="W176" s="4"/>
    </row>
    <row r="177" spans="1:23" ht="13.5">
      <c r="A177" s="2">
        <v>562.61</v>
      </c>
      <c r="B177" s="1">
        <v>0</v>
      </c>
      <c r="C177" s="1">
        <f>B177/0.0677</f>
        <v>0</v>
      </c>
      <c r="D177" s="1">
        <v>0.009000000000000001</v>
      </c>
      <c r="E177" s="3">
        <f>C177*40/(D177*6.0219999999999996E+23)</f>
        <v>0</v>
      </c>
      <c r="F177" s="1">
        <f>E177*0.00165*13*13*1/40</f>
        <v>0</v>
      </c>
      <c r="G177" s="1">
        <f>F177*0.00000000000000000016</f>
        <v>0</v>
      </c>
      <c r="M177" s="2" t="s">
        <v>178</v>
      </c>
      <c r="N177" s="2">
        <f>M177/1000</f>
        <v>387.86</v>
      </c>
      <c r="O177" s="1">
        <v>0</v>
      </c>
      <c r="Q177" s="1">
        <v>0.023</v>
      </c>
      <c r="R177" s="3">
        <f>R176</f>
        <v>0</v>
      </c>
      <c r="S177" s="1" t="e">
        <f>Q177/R177</f>
        <v>#DIV/0!</v>
      </c>
      <c r="T177" s="4"/>
      <c r="U177" s="2"/>
      <c r="W177" s="4"/>
    </row>
    <row r="178" spans="1:23" ht="13.5">
      <c r="A178" s="2">
        <v>569.19</v>
      </c>
      <c r="B178" s="1">
        <v>0</v>
      </c>
      <c r="C178" s="1">
        <f>B178/0.0677</f>
        <v>0</v>
      </c>
      <c r="D178" s="1">
        <v>0.009000000000000001</v>
      </c>
      <c r="E178" s="3">
        <f>C178*40/(D178*6.0219999999999996E+23)</f>
        <v>0</v>
      </c>
      <c r="F178" s="1">
        <f>E178*0.00165*13*13*1/40</f>
        <v>0</v>
      </c>
      <c r="G178" s="1">
        <f>F178*0.00000000000000000016</f>
        <v>0</v>
      </c>
      <c r="M178" s="2" t="s">
        <v>179</v>
      </c>
      <c r="N178" s="2">
        <f>M178/1000</f>
        <v>393.6</v>
      </c>
      <c r="O178" s="1">
        <v>0</v>
      </c>
      <c r="Q178" s="1">
        <v>0.021</v>
      </c>
      <c r="R178" s="3">
        <f>R177</f>
        <v>0</v>
      </c>
      <c r="S178" s="1" t="e">
        <f>Q178/R178</f>
        <v>#DIV/0!</v>
      </c>
      <c r="T178" s="4"/>
      <c r="U178" s="2"/>
      <c r="W178" s="4"/>
    </row>
    <row r="179" spans="1:23" ht="13.5">
      <c r="A179" s="2">
        <v>576</v>
      </c>
      <c r="B179" s="1">
        <v>0</v>
      </c>
      <c r="C179" s="1">
        <f>B179/0.0677</f>
        <v>0</v>
      </c>
      <c r="D179" s="1">
        <v>0.007</v>
      </c>
      <c r="E179" s="3">
        <f>C179*40/(D179*6.0219999999999996E+23)</f>
        <v>0</v>
      </c>
      <c r="F179" s="1">
        <f>E179*0.00165*13*13*1/40</f>
        <v>0</v>
      </c>
      <c r="G179" s="1">
        <f>F179*0.00000000000000000016</f>
        <v>0</v>
      </c>
      <c r="M179" s="2" t="s">
        <v>180</v>
      </c>
      <c r="N179" s="2">
        <f>M179/1000</f>
        <v>396.62</v>
      </c>
      <c r="O179" s="1">
        <v>0</v>
      </c>
      <c r="Q179" s="1">
        <v>0.021</v>
      </c>
      <c r="R179" s="3">
        <f>R178</f>
        <v>0</v>
      </c>
      <c r="S179" s="1" t="e">
        <f>Q179/R179</f>
        <v>#DIV/0!</v>
      </c>
      <c r="T179" s="4"/>
      <c r="U179" s="2"/>
      <c r="W179" s="4"/>
    </row>
    <row r="180" spans="1:23" ht="13.5">
      <c r="A180" s="2">
        <v>578.42</v>
      </c>
      <c r="B180" s="1">
        <v>0</v>
      </c>
      <c r="C180" s="1">
        <f>B180/0.0677</f>
        <v>0</v>
      </c>
      <c r="D180" s="1">
        <v>0.007</v>
      </c>
      <c r="E180" s="3">
        <f>C180*40/(D180*6.0219999999999996E+23)</f>
        <v>0</v>
      </c>
      <c r="F180" s="1">
        <f>E180*0.00165*13*13*1/40</f>
        <v>0</v>
      </c>
      <c r="G180" s="1">
        <f>F180*0.00000000000000000016</f>
        <v>0</v>
      </c>
      <c r="M180" s="2" t="s">
        <v>181</v>
      </c>
      <c r="N180" s="2">
        <f>M180/1000</f>
        <v>402.22</v>
      </c>
      <c r="O180" s="1">
        <v>0</v>
      </c>
      <c r="Q180" s="1">
        <v>0.021</v>
      </c>
      <c r="R180" s="3">
        <f>R179</f>
        <v>0</v>
      </c>
      <c r="S180" s="1" t="e">
        <f>Q180/R180</f>
        <v>#DIV/0!</v>
      </c>
      <c r="T180" s="4"/>
      <c r="U180" s="2"/>
      <c r="W180" s="4"/>
    </row>
    <row r="181" spans="1:23" ht="13.5">
      <c r="A181" s="2">
        <v>584.94</v>
      </c>
      <c r="B181" s="1">
        <v>0</v>
      </c>
      <c r="C181" s="1">
        <f>B181/0.0677</f>
        <v>0</v>
      </c>
      <c r="D181" s="1">
        <v>0.007</v>
      </c>
      <c r="E181" s="3">
        <f>C181*40/(D181*6.0219999999999996E+23)</f>
        <v>0</v>
      </c>
      <c r="F181" s="1">
        <f>E181*0.00165*13*13*1/40</f>
        <v>0</v>
      </c>
      <c r="G181" s="1">
        <f>F181*0.00000000000000000016</f>
        <v>0</v>
      </c>
      <c r="M181" s="2" t="s">
        <v>182</v>
      </c>
      <c r="N181" s="2">
        <f>M181/1000</f>
        <v>404.39</v>
      </c>
      <c r="O181" s="1">
        <v>0</v>
      </c>
      <c r="Q181" s="1">
        <v>0.021</v>
      </c>
      <c r="R181" s="3">
        <f>R180</f>
        <v>0</v>
      </c>
      <c r="S181" s="1" t="e">
        <f>Q181/R181</f>
        <v>#DIV/0!</v>
      </c>
      <c r="T181" s="4"/>
      <c r="U181" s="2"/>
      <c r="W181" s="4"/>
    </row>
    <row r="182" spans="1:23" ht="13.5">
      <c r="A182" s="2">
        <v>591.64</v>
      </c>
      <c r="B182" s="1">
        <v>0</v>
      </c>
      <c r="C182" s="1">
        <f>B182/0.0677</f>
        <v>0</v>
      </c>
      <c r="D182" s="1">
        <v>0.007</v>
      </c>
      <c r="E182" s="3">
        <f>C182*40/(D182*6.0219999999999996E+23)</f>
        <v>0</v>
      </c>
      <c r="F182" s="1">
        <f>E182*0.00165*13*13*1/40</f>
        <v>0</v>
      </c>
      <c r="G182" s="1">
        <f>F182*0.00000000000000000016</f>
        <v>0</v>
      </c>
      <c r="M182" s="2" t="s">
        <v>183</v>
      </c>
      <c r="N182" s="2">
        <f>M182/1000</f>
        <v>406.58000000000004</v>
      </c>
      <c r="O182" s="1">
        <v>0</v>
      </c>
      <c r="Q182" s="1">
        <v>0.021</v>
      </c>
      <c r="R182" s="3">
        <f>R181</f>
        <v>0</v>
      </c>
      <c r="S182" s="1" t="e">
        <f>Q182/R182</f>
        <v>#DIV/0!</v>
      </c>
      <c r="T182" s="4"/>
      <c r="U182" s="2"/>
      <c r="W182" s="4"/>
    </row>
    <row r="183" spans="1:23" ht="13.5">
      <c r="A183" s="2">
        <v>605.16</v>
      </c>
      <c r="B183" s="1">
        <v>0</v>
      </c>
      <c r="C183" s="1">
        <f>B183/0.0677</f>
        <v>0</v>
      </c>
      <c r="D183" s="1">
        <v>0.007</v>
      </c>
      <c r="E183" s="3">
        <f>C183*40/(D183*6.0219999999999996E+23)</f>
        <v>0</v>
      </c>
      <c r="F183" s="1">
        <f>E183*0.00165*13*13*1/40</f>
        <v>0</v>
      </c>
      <c r="G183" s="1">
        <f>F183*0.00000000000000000016</f>
        <v>0</v>
      </c>
      <c r="M183" s="2" t="s">
        <v>184</v>
      </c>
      <c r="N183" s="2">
        <f>M183/1000</f>
        <v>416.31</v>
      </c>
      <c r="O183" s="1">
        <v>0</v>
      </c>
      <c r="Q183" s="1">
        <v>0.02</v>
      </c>
      <c r="R183" s="3">
        <f>R182</f>
        <v>0</v>
      </c>
      <c r="S183" s="1" t="e">
        <f>Q183/R183</f>
        <v>#DIV/0!</v>
      </c>
      <c r="T183" s="4"/>
      <c r="U183" s="2"/>
      <c r="W183" s="4"/>
    </row>
    <row r="184" spans="1:23" ht="13.5">
      <c r="A184" s="2">
        <v>608.15</v>
      </c>
      <c r="B184" s="1">
        <v>0</v>
      </c>
      <c r="C184" s="1">
        <f>B184/0.0677</f>
        <v>0</v>
      </c>
      <c r="D184" s="1">
        <v>0.007</v>
      </c>
      <c r="E184" s="3">
        <f>C184*40/(D184*6.0219999999999996E+23)</f>
        <v>0</v>
      </c>
      <c r="F184" s="1">
        <f>E184*0.00165*13*13*1/40</f>
        <v>0</v>
      </c>
      <c r="G184" s="1">
        <f>F184*0.00000000000000000016</f>
        <v>0</v>
      </c>
      <c r="M184" s="2" t="s">
        <v>185</v>
      </c>
      <c r="N184" s="2">
        <f>M184/1000</f>
        <v>423.09</v>
      </c>
      <c r="O184" s="1">
        <v>0</v>
      </c>
      <c r="Q184" s="1">
        <v>0.02</v>
      </c>
      <c r="R184" s="3">
        <f>R183</f>
        <v>0</v>
      </c>
      <c r="S184" s="1" t="e">
        <f>Q184/R184</f>
        <v>#DIV/0!</v>
      </c>
      <c r="T184" s="4"/>
      <c r="U184" s="2"/>
      <c r="W184" s="4"/>
    </row>
    <row r="185" spans="1:23" ht="13.5">
      <c r="A185" s="2">
        <v>614.45</v>
      </c>
      <c r="B185" s="1">
        <v>0</v>
      </c>
      <c r="C185" s="1">
        <f>B185/0.0677</f>
        <v>0</v>
      </c>
      <c r="D185" s="1">
        <v>0.007</v>
      </c>
      <c r="E185" s="3">
        <f>C185*40/(D185*6.0219999999999996E+23)</f>
        <v>0</v>
      </c>
      <c r="F185" s="1">
        <f>E185*0.00165*13*13*1/40</f>
        <v>0</v>
      </c>
      <c r="G185" s="1">
        <f>F185*0.00000000000000000016</f>
        <v>0</v>
      </c>
      <c r="M185" s="2" t="s">
        <v>186</v>
      </c>
      <c r="N185" s="2">
        <f>M185/1000</f>
        <v>425.46</v>
      </c>
      <c r="O185" s="1">
        <v>0</v>
      </c>
      <c r="Q185" s="1">
        <v>0.02</v>
      </c>
      <c r="R185" s="3">
        <f>R184</f>
        <v>0</v>
      </c>
      <c r="S185" s="1" t="e">
        <f>Q185/R185</f>
        <v>#DIV/0!</v>
      </c>
      <c r="T185" s="4"/>
      <c r="U185" s="2"/>
      <c r="W185" s="4"/>
    </row>
    <row r="186" spans="1:23" ht="13.5">
      <c r="A186" s="2">
        <v>620.81</v>
      </c>
      <c r="B186" s="1">
        <v>0</v>
      </c>
      <c r="C186" s="1">
        <f>B186/0.0677</f>
        <v>0</v>
      </c>
      <c r="D186" s="1">
        <v>0.007</v>
      </c>
      <c r="E186" s="3">
        <f>C186*40/(D186*6.0219999999999996E+23)</f>
        <v>0</v>
      </c>
      <c r="F186" s="1">
        <f>E186*0.00165*13*13*1/40</f>
        <v>0</v>
      </c>
      <c r="G186" s="1">
        <f>F186*0.00000000000000000016</f>
        <v>0</v>
      </c>
      <c r="M186" s="2" t="s">
        <v>187</v>
      </c>
      <c r="N186" s="2">
        <f>M186/1000</f>
        <v>436.23</v>
      </c>
      <c r="O186" s="1">
        <v>0</v>
      </c>
      <c r="Q186" s="1">
        <v>0.016</v>
      </c>
      <c r="R186" s="3">
        <f>R185</f>
        <v>0</v>
      </c>
      <c r="S186" s="1" t="e">
        <f>Q186/R186</f>
        <v>#DIV/0!</v>
      </c>
      <c r="T186" s="4"/>
      <c r="U186" s="2"/>
      <c r="W186" s="4"/>
    </row>
    <row r="187" spans="1:23" ht="13.5">
      <c r="A187" s="2">
        <v>627.7</v>
      </c>
      <c r="B187" s="1">
        <v>0</v>
      </c>
      <c r="C187" s="1">
        <f>B187/0.0677</f>
        <v>0</v>
      </c>
      <c r="D187" s="1">
        <v>0.007</v>
      </c>
      <c r="E187" s="3">
        <f>C187*40/(D187*6.0219999999999996E+23)</f>
        <v>0</v>
      </c>
      <c r="F187" s="1">
        <f>E187*0.00165*13*13*1/40</f>
        <v>0</v>
      </c>
      <c r="G187" s="1">
        <f>F187*0.00000000000000000016</f>
        <v>0</v>
      </c>
      <c r="M187" s="2" t="s">
        <v>188</v>
      </c>
      <c r="N187" s="2">
        <f>M187/1000</f>
        <v>441.53</v>
      </c>
      <c r="O187" s="1">
        <v>0</v>
      </c>
      <c r="Q187" s="1">
        <v>0.016</v>
      </c>
      <c r="R187" s="3">
        <f>R186</f>
        <v>0</v>
      </c>
      <c r="S187" s="1" t="e">
        <f>Q187/R187</f>
        <v>#DIV/0!</v>
      </c>
      <c r="T187" s="4"/>
      <c r="U187" s="2"/>
      <c r="W187" s="4"/>
    </row>
    <row r="188" spans="1:23" ht="13.5">
      <c r="A188" s="2">
        <v>637.25</v>
      </c>
      <c r="B188" s="1">
        <v>0</v>
      </c>
      <c r="C188" s="1">
        <f>B188/0.0677</f>
        <v>0</v>
      </c>
      <c r="D188" s="1">
        <v>0.007</v>
      </c>
      <c r="E188" s="3">
        <f>C188*40/(D188*6.0219999999999996E+23)</f>
        <v>0</v>
      </c>
      <c r="F188" s="1">
        <f>E188*0.00165*13*13*1/40</f>
        <v>0</v>
      </c>
      <c r="G188" s="1">
        <f>F188*0.00000000000000000016</f>
        <v>0</v>
      </c>
      <c r="M188" s="2" t="s">
        <v>189</v>
      </c>
      <c r="N188" s="2">
        <f>M188/1000</f>
        <v>449.5199999999999</v>
      </c>
      <c r="O188" s="1">
        <v>0</v>
      </c>
      <c r="Q188" s="1">
        <v>0.016</v>
      </c>
      <c r="R188" s="3">
        <f>R187</f>
        <v>0</v>
      </c>
      <c r="S188" s="1" t="e">
        <f>Q188/R188</f>
        <v>#DIV/0!</v>
      </c>
      <c r="T188" s="4"/>
      <c r="U188" s="2"/>
      <c r="W188" s="4"/>
    </row>
    <row r="189" spans="1:23" ht="13.5">
      <c r="A189" s="2">
        <v>652.79</v>
      </c>
      <c r="B189" s="1">
        <v>0</v>
      </c>
      <c r="C189" s="1">
        <f>B189/0.0677</f>
        <v>0</v>
      </c>
      <c r="D189" s="1">
        <v>0.006</v>
      </c>
      <c r="E189" s="3">
        <f>C189*40/(D189*6.0219999999999996E+23)</f>
        <v>0</v>
      </c>
      <c r="F189" s="1">
        <f>E189*0.00165*13*13*1/40</f>
        <v>0</v>
      </c>
      <c r="G189" s="1">
        <f>F189*0.00000000000000000016</f>
        <v>0</v>
      </c>
      <c r="M189" s="2" t="s">
        <v>190</v>
      </c>
      <c r="N189" s="2">
        <f>M189/1000</f>
        <v>455.48</v>
      </c>
      <c r="O189" s="1">
        <v>0</v>
      </c>
      <c r="Q189" s="1">
        <v>0.016</v>
      </c>
      <c r="R189" s="3">
        <f>R188</f>
        <v>0</v>
      </c>
      <c r="S189" s="1" t="e">
        <f>Q189/R189</f>
        <v>#DIV/0!</v>
      </c>
      <c r="T189" s="4"/>
      <c r="U189" s="2"/>
      <c r="W189" s="4"/>
    </row>
    <row r="190" spans="1:23" ht="13.5">
      <c r="A190" s="2">
        <v>656.89</v>
      </c>
      <c r="B190" s="1">
        <v>0</v>
      </c>
      <c r="C190" s="1">
        <f>B190/0.0677</f>
        <v>0</v>
      </c>
      <c r="D190" s="1">
        <v>0.006</v>
      </c>
      <c r="E190" s="3">
        <f>C190*40/(D190*6.0219999999999996E+23)</f>
        <v>0</v>
      </c>
      <c r="F190" s="1">
        <f>E190*0.00165*13*13*1/40</f>
        <v>0</v>
      </c>
      <c r="G190" s="1">
        <f>F190*0.00000000000000000016</f>
        <v>0</v>
      </c>
      <c r="M190" s="2" t="s">
        <v>191</v>
      </c>
      <c r="N190" s="2">
        <f>M190/1000</f>
        <v>456.87</v>
      </c>
      <c r="O190" s="1">
        <v>0</v>
      </c>
      <c r="Q190" s="1">
        <v>0.015</v>
      </c>
      <c r="R190" s="3">
        <f>R189</f>
        <v>0</v>
      </c>
      <c r="S190" s="1" t="e">
        <f>Q190/R190</f>
        <v>#DIV/0!</v>
      </c>
      <c r="T190" s="4"/>
      <c r="U190" s="2"/>
      <c r="W190" s="4"/>
    </row>
    <row r="191" spans="1:23" ht="13.5">
      <c r="A191" s="2">
        <v>665.03</v>
      </c>
      <c r="B191" s="1">
        <v>0</v>
      </c>
      <c r="C191" s="1">
        <f>B191/0.0677</f>
        <v>0</v>
      </c>
      <c r="D191" s="1">
        <v>0.006</v>
      </c>
      <c r="E191" s="3">
        <f>C191*40/(D191*6.0219999999999996E+23)</f>
        <v>0</v>
      </c>
      <c r="F191" s="1">
        <f>E191*0.00165*13*13*1/40</f>
        <v>0</v>
      </c>
      <c r="G191" s="1">
        <f>F191*0.00000000000000000016</f>
        <v>0</v>
      </c>
      <c r="M191" s="2" t="s">
        <v>192</v>
      </c>
      <c r="N191" s="2">
        <f>M191/1000</f>
        <v>459.80999999999995</v>
      </c>
      <c r="O191" s="1">
        <v>0</v>
      </c>
      <c r="Q191" s="1">
        <v>0.015</v>
      </c>
      <c r="R191" s="3">
        <f>R190</f>
        <v>0</v>
      </c>
      <c r="S191" s="1" t="e">
        <f>Q191/R191</f>
        <v>#DIV/0!</v>
      </c>
      <c r="T191" s="4"/>
      <c r="U191" s="2"/>
      <c r="W191" s="4"/>
    </row>
    <row r="192" spans="1:23" ht="13.5">
      <c r="A192" s="2">
        <v>707.41</v>
      </c>
      <c r="B192" s="1">
        <v>0</v>
      </c>
      <c r="C192" s="1">
        <f>B192/0.0677</f>
        <v>0</v>
      </c>
      <c r="D192" s="1">
        <v>0.006</v>
      </c>
      <c r="E192" s="3">
        <f>C192*40/(D192*6.0219999999999996E+23)</f>
        <v>0</v>
      </c>
      <c r="F192" s="1">
        <f>E192*0.00165*13*13*1/40</f>
        <v>0</v>
      </c>
      <c r="G192" s="1">
        <f>F192*0.00000000000000000016</f>
        <v>0</v>
      </c>
      <c r="M192" s="2" t="s">
        <v>193</v>
      </c>
      <c r="N192" s="2">
        <f>M192/1000</f>
        <v>465.37</v>
      </c>
      <c r="O192" s="1">
        <v>0</v>
      </c>
      <c r="Q192" s="1">
        <v>0.015</v>
      </c>
      <c r="R192" s="3">
        <f>R191</f>
        <v>0</v>
      </c>
      <c r="S192" s="1" t="e">
        <f>Q192/R192</f>
        <v>#DIV/0!</v>
      </c>
      <c r="T192" s="4"/>
      <c r="U192" s="2"/>
      <c r="W192" s="4"/>
    </row>
    <row r="193" spans="1:23" ht="13.5">
      <c r="A193" s="2">
        <v>720.62</v>
      </c>
      <c r="B193" s="1">
        <v>0</v>
      </c>
      <c r="C193" s="1">
        <f>B193/0.0677</f>
        <v>0</v>
      </c>
      <c r="D193" s="1">
        <v>0.006</v>
      </c>
      <c r="E193" s="3">
        <f>C193*40/(D193*6.0219999999999996E+23)</f>
        <v>0</v>
      </c>
      <c r="F193" s="1">
        <f>E193*0.00165*13*13*1/40</f>
        <v>0</v>
      </c>
      <c r="G193" s="1">
        <f>F193*0.00000000000000000016</f>
        <v>0</v>
      </c>
      <c r="M193" s="2" t="s">
        <v>194</v>
      </c>
      <c r="N193" s="2">
        <f>M193/1000</f>
        <v>471.06000000000006</v>
      </c>
      <c r="O193" s="1">
        <v>0</v>
      </c>
      <c r="Q193" s="1">
        <v>0.013000000000000001</v>
      </c>
      <c r="R193" s="3">
        <f>R192</f>
        <v>0</v>
      </c>
      <c r="S193" s="1" t="e">
        <f>Q193/R193</f>
        <v>#DIV/0!</v>
      </c>
      <c r="T193" s="4"/>
      <c r="U193" s="2"/>
      <c r="W193" s="4"/>
    </row>
    <row r="194" spans="1:23" ht="13.5">
      <c r="A194" s="2">
        <v>749.8</v>
      </c>
      <c r="B194" s="1">
        <v>0</v>
      </c>
      <c r="C194" s="1">
        <f>B194/0.0677</f>
        <v>0</v>
      </c>
      <c r="D194" s="1">
        <v>0.006</v>
      </c>
      <c r="E194" s="3">
        <f>C194*40/(D194*6.0219999999999996E+23)</f>
        <v>0</v>
      </c>
      <c r="F194" s="1">
        <f>E194*0.00165*13*13*1/40</f>
        <v>0</v>
      </c>
      <c r="G194" s="1">
        <f>F194*0.00000000000000000016</f>
        <v>0</v>
      </c>
      <c r="M194" s="2" t="s">
        <v>195</v>
      </c>
      <c r="N194" s="2">
        <f>M194/1000</f>
        <v>474.40999999999997</v>
      </c>
      <c r="O194" s="1">
        <v>0</v>
      </c>
      <c r="Q194" s="1">
        <v>0.013000000000000001</v>
      </c>
      <c r="R194" s="3">
        <f>R193</f>
        <v>0</v>
      </c>
      <c r="S194" s="1" t="e">
        <f>Q194/R194</f>
        <v>#DIV/0!</v>
      </c>
      <c r="T194" s="4"/>
      <c r="U194" s="2"/>
      <c r="W194" s="4"/>
    </row>
    <row r="195" spans="1:23" ht="13.5">
      <c r="A195" s="2"/>
      <c r="B195" s="2"/>
      <c r="C195" s="1">
        <f>B195/0.0677</f>
        <v>0</v>
      </c>
      <c r="E195" s="3" t="e">
        <f>C195*40/(D195*6.0219999999999996E+23)</f>
        <v>#DIV/0!</v>
      </c>
      <c r="F195" s="1" t="e">
        <f>E195*0.00165*13*13*1/40</f>
        <v>#DIV/0!</v>
      </c>
      <c r="G195" s="1" t="e">
        <f>F195*0.00000000000000000016</f>
        <v>#DIV/0!</v>
      </c>
      <c r="M195" s="2" t="s">
        <v>196</v>
      </c>
      <c r="N195" s="2">
        <f>M195/1000</f>
        <v>478.63999999999993</v>
      </c>
      <c r="O195" s="1">
        <v>0</v>
      </c>
      <c r="Q195" s="1">
        <v>0.013000000000000001</v>
      </c>
      <c r="R195" s="3">
        <f>R194</f>
        <v>0</v>
      </c>
      <c r="S195" s="1" t="e">
        <f>Q195/R195</f>
        <v>#DIV/0!</v>
      </c>
      <c r="T195" s="4"/>
      <c r="U195" s="2"/>
      <c r="W195" s="4"/>
    </row>
    <row r="196" spans="1:23" ht="13.5">
      <c r="A196" s="2"/>
      <c r="B196" s="2"/>
      <c r="C196" s="1">
        <f>B196/0.0677</f>
        <v>0</v>
      </c>
      <c r="E196" s="3" t="e">
        <f>C196*40/(D196*6.0219999999999996E+23)</f>
        <v>#DIV/0!</v>
      </c>
      <c r="F196" s="1" t="e">
        <f>E196*0.00165*13*13*1/40</f>
        <v>#DIV/0!</v>
      </c>
      <c r="G196" s="1" t="e">
        <f>F196*0.00000000000000000016</f>
        <v>#DIV/0!</v>
      </c>
      <c r="M196" s="2" t="s">
        <v>197</v>
      </c>
      <c r="N196" s="2">
        <f>M196/1000</f>
        <v>484.34</v>
      </c>
      <c r="O196" s="1">
        <v>0</v>
      </c>
      <c r="Q196" s="1">
        <v>0.013000000000000001</v>
      </c>
      <c r="R196" s="3">
        <f>R195</f>
        <v>0</v>
      </c>
      <c r="S196" s="1" t="e">
        <f>Q196/R196</f>
        <v>#DIV/0!</v>
      </c>
      <c r="T196" s="4"/>
      <c r="U196" s="2"/>
      <c r="W196" s="4"/>
    </row>
    <row r="197" spans="1:23" ht="13.5">
      <c r="A197" s="2">
        <v>3.05774</v>
      </c>
      <c r="B197" s="1">
        <v>0.008902</v>
      </c>
      <c r="C197" s="1">
        <f>B197/0.0677</f>
        <v>0.13149187592319053</v>
      </c>
      <c r="D197" s="2" t="s">
        <v>198</v>
      </c>
      <c r="E197" s="3">
        <f>C197*40/(D197*6.0219999999999996E+23)</f>
        <v>1.7223624587082695E-27</v>
      </c>
      <c r="F197" s="1">
        <f>E197*0.00165*13*13*1/40</f>
        <v>1.2007019290270026E-29</v>
      </c>
      <c r="G197" s="1">
        <f>F197*0.00000000000000000016</f>
        <v>1.9211230864432043E-48</v>
      </c>
      <c r="M197" s="2" t="s">
        <v>199</v>
      </c>
      <c r="N197" s="2">
        <f>M197/1000</f>
        <v>500.3999999999999</v>
      </c>
      <c r="O197" s="1">
        <v>0</v>
      </c>
      <c r="Q197" s="1">
        <v>0.011</v>
      </c>
      <c r="R197" s="3">
        <f>R196</f>
        <v>0</v>
      </c>
      <c r="S197" s="1" t="e">
        <f>Q197/R197</f>
        <v>#DIV/0!</v>
      </c>
      <c r="T197" s="4"/>
      <c r="U197" s="2"/>
      <c r="W197" s="4"/>
    </row>
    <row r="198" spans="1:23" ht="13.5">
      <c r="A198" s="2">
        <v>12.7324</v>
      </c>
      <c r="B198" s="1">
        <v>0.0031539999999999997</v>
      </c>
      <c r="C198" s="1">
        <f>B198/0.0677</f>
        <v>0.04658788774002953</v>
      </c>
      <c r="D198" s="1">
        <v>800</v>
      </c>
      <c r="E198" s="3">
        <f>C198*40/(D198*6.0219999999999996E+23)</f>
        <v>3.8681407954192575E-27</v>
      </c>
      <c r="F198" s="1">
        <f>E198*0.00165*13*13*1/40</f>
        <v>2.6965776520066497E-29</v>
      </c>
      <c r="G198" s="1">
        <f>F198*0.00000000000000000016</f>
        <v>4.31452424321064E-48</v>
      </c>
      <c r="M198" s="2" t="s">
        <v>200</v>
      </c>
      <c r="N198" s="2">
        <f>M198/1000</f>
        <v>513.1999999999999</v>
      </c>
      <c r="O198" s="1">
        <v>0</v>
      </c>
      <c r="Q198" s="1">
        <v>0.011</v>
      </c>
      <c r="R198" s="3">
        <f>R197</f>
        <v>0</v>
      </c>
      <c r="S198" s="1" t="e">
        <f>Q198/R198</f>
        <v>#DIV/0!</v>
      </c>
      <c r="T198" s="4"/>
      <c r="U198" s="2"/>
      <c r="W198" s="4"/>
    </row>
    <row r="199" spans="1:23" ht="13.5">
      <c r="A199" s="2">
        <v>12.9597</v>
      </c>
      <c r="B199" s="1">
        <v>0.023438999999999998</v>
      </c>
      <c r="C199" s="1">
        <f>B199/0.0677</f>
        <v>0.3462186115214179</v>
      </c>
      <c r="D199" s="1">
        <v>800</v>
      </c>
      <c r="E199" s="3">
        <f>C199*40/(D199*6.0219999999999996E+23)</f>
        <v>2.874614841592643E-26</v>
      </c>
      <c r="F199" s="1">
        <f>E199*0.00165*13*13*1/40</f>
        <v>2.0039658714452715E-28</v>
      </c>
      <c r="G199" s="1">
        <f>F199*0.00000000000000000016</f>
        <v>3.2063453943124345E-47</v>
      </c>
      <c r="M199" s="2" t="s">
        <v>201</v>
      </c>
      <c r="N199" s="2">
        <f>M199/1000</f>
        <v>514.8100000000001</v>
      </c>
      <c r="O199" s="1">
        <v>0</v>
      </c>
      <c r="Q199" s="1">
        <v>0.011</v>
      </c>
      <c r="R199" s="3">
        <f>R198</f>
        <v>0</v>
      </c>
      <c r="S199" s="1" t="e">
        <f>Q199/R199</f>
        <v>#DIV/0!</v>
      </c>
      <c r="T199" s="4"/>
      <c r="U199" s="2"/>
      <c r="W199" s="4"/>
    </row>
    <row r="200" spans="1:23" ht="13.5">
      <c r="A200" s="2">
        <v>16.0977</v>
      </c>
      <c r="B200" s="1">
        <v>0.024390000000000002</v>
      </c>
      <c r="C200" s="1">
        <f>B200/0.0677</f>
        <v>0.36026587887740025</v>
      </c>
      <c r="D200" s="1">
        <v>522</v>
      </c>
      <c r="E200" s="3">
        <f>C200*40/(D200*6.0219999999999996E+23)</f>
        <v>4.5842877377763053E-26</v>
      </c>
      <c r="F200" s="1">
        <f>E200*0.00165*13*13*1/40</f>
        <v>3.1958215891973075E-28</v>
      </c>
      <c r="G200" s="1">
        <f>F200*0.00000000000000000016</f>
        <v>5.113314542715692E-47</v>
      </c>
      <c r="M200" s="2" t="s">
        <v>202</v>
      </c>
      <c r="N200" s="2">
        <f>M200/1000</f>
        <v>523.68</v>
      </c>
      <c r="O200" s="1">
        <v>0</v>
      </c>
      <c r="Q200" s="1">
        <v>0.01</v>
      </c>
      <c r="R200" s="3">
        <f>R199</f>
        <v>0</v>
      </c>
      <c r="S200" s="1" t="e">
        <f>Q200/R200</f>
        <v>#DIV/0!</v>
      </c>
      <c r="T200" s="4"/>
      <c r="U200" s="2"/>
      <c r="W200" s="4"/>
    </row>
    <row r="201" spans="1:23" ht="13.5">
      <c r="A201" s="2">
        <v>19.2525</v>
      </c>
      <c r="B201" s="1">
        <v>0.005441</v>
      </c>
      <c r="C201" s="1">
        <f>B201/0.0677</f>
        <v>0.08036927621861151</v>
      </c>
      <c r="D201" s="1">
        <v>222</v>
      </c>
      <c r="E201" s="3">
        <f>C201*40/(D201*6.0219999999999996E+23)</f>
        <v>2.4046746379973584E-26</v>
      </c>
      <c r="F201" s="1">
        <f>E201*0.00165*13*13*1/40</f>
        <v>1.6763588070139088E-28</v>
      </c>
      <c r="G201" s="1">
        <f>F201*0.00000000000000000016</f>
        <v>2.6821740912222545E-47</v>
      </c>
      <c r="M201" s="2" t="s">
        <v>203</v>
      </c>
      <c r="N201" s="2">
        <f>M201/1000</f>
        <v>531.54</v>
      </c>
      <c r="O201" s="1">
        <v>0</v>
      </c>
      <c r="Q201" s="1">
        <v>0.01</v>
      </c>
      <c r="R201" s="3">
        <f>R200</f>
        <v>0</v>
      </c>
      <c r="S201" s="1" t="e">
        <f>Q201/R201</f>
        <v>#DIV/0!</v>
      </c>
      <c r="T201" s="4"/>
      <c r="U201" s="2"/>
      <c r="W201" s="4"/>
    </row>
    <row r="202" spans="1:23" ht="13.5">
      <c r="A202" s="2">
        <v>90.33</v>
      </c>
      <c r="B202" s="1">
        <v>6.000000000000001E-05</v>
      </c>
      <c r="C202" s="1">
        <f>B202/0.0677</f>
        <v>0.0008862629246676514</v>
      </c>
      <c r="D202" s="1">
        <v>2.25</v>
      </c>
      <c r="E202" s="3">
        <f>C202*40/(D202*6.0219999999999996E+23)</f>
        <v>2.6163708614123076E-26</v>
      </c>
      <c r="F202" s="1">
        <f>E202*0.00165*13*13*1/40</f>
        <v>1.823937536762055E-28</v>
      </c>
      <c r="G202" s="1">
        <f>F202*0.00000000000000000016</f>
        <v>2.918300058819288E-47</v>
      </c>
      <c r="M202" s="2" t="s">
        <v>204</v>
      </c>
      <c r="N202" s="2">
        <f>M202/1000</f>
        <v>533.53</v>
      </c>
      <c r="O202" s="1">
        <v>0</v>
      </c>
      <c r="Q202" s="1">
        <v>0.01</v>
      </c>
      <c r="R202" s="3">
        <f>R201</f>
        <v>0</v>
      </c>
      <c r="S202" s="1" t="e">
        <f>Q202/R202</f>
        <v>#DIV/0!</v>
      </c>
      <c r="T202" s="4"/>
      <c r="U202" s="2"/>
      <c r="W202" s="4"/>
    </row>
    <row r="203" spans="1:23" ht="13.5">
      <c r="A203" s="2">
        <v>93.795</v>
      </c>
      <c r="B203" s="1">
        <v>9.9E-05</v>
      </c>
      <c r="C203" s="1">
        <f>B203/0.0677</f>
        <v>0.0014623338257016246</v>
      </c>
      <c r="D203" s="1">
        <v>2.25</v>
      </c>
      <c r="E203" s="3">
        <f>C203*40/(D203*6.0219999999999996E+23)</f>
        <v>4.3170119213303067E-26</v>
      </c>
      <c r="F203" s="1">
        <f>E203*0.00165*13*13*1/40</f>
        <v>3.0094969356573903E-28</v>
      </c>
      <c r="G203" s="1">
        <f>F203*0.00000000000000000016</f>
        <v>4.815195097051825E-47</v>
      </c>
      <c r="M203" s="2" t="s">
        <v>205</v>
      </c>
      <c r="N203" s="2">
        <f>M203/1000</f>
        <v>536.44</v>
      </c>
      <c r="O203" s="1">
        <v>0</v>
      </c>
      <c r="Q203" s="1">
        <v>0.01</v>
      </c>
      <c r="R203" s="3">
        <f>R202</f>
        <v>0</v>
      </c>
      <c r="S203" s="1" t="e">
        <f>Q203/R203</f>
        <v>#DIV/0!</v>
      </c>
      <c r="T203" s="4"/>
      <c r="U203" s="2"/>
      <c r="W203" s="4"/>
    </row>
    <row r="204" spans="1:23" ht="13.5">
      <c r="A204" s="2">
        <v>105.278</v>
      </c>
      <c r="B204" s="1">
        <v>1.1E-05</v>
      </c>
      <c r="C204" s="1">
        <f>B204/0.0677</f>
        <v>0.0001624815361890694</v>
      </c>
      <c r="D204" s="1">
        <v>1.5</v>
      </c>
      <c r="E204" s="3">
        <f>C204*40/(D204*6.0219999999999996E+23)</f>
        <v>7.195019868883844E-27</v>
      </c>
      <c r="F204" s="1">
        <f>E204*0.00165*13*13*1/40</f>
        <v>5.01582822609565E-29</v>
      </c>
      <c r="G204" s="1">
        <f>F204*0.00000000000000000016</f>
        <v>8.025325161753041E-48</v>
      </c>
      <c r="M204" s="2" t="s">
        <v>206</v>
      </c>
      <c r="N204" s="2">
        <f>M204/1000</f>
        <v>540.52</v>
      </c>
      <c r="O204" s="1">
        <v>0</v>
      </c>
      <c r="Q204" s="1">
        <v>0.009000000000000001</v>
      </c>
      <c r="R204" s="3">
        <f>R203</f>
        <v>0</v>
      </c>
      <c r="S204" s="1" t="e">
        <f>Q204/R204</f>
        <v>#DIV/0!</v>
      </c>
      <c r="T204" s="4"/>
      <c r="U204" s="2"/>
      <c r="W204" s="4"/>
    </row>
    <row r="205" spans="1:23" ht="13.5">
      <c r="A205" s="2">
        <v>106.074</v>
      </c>
      <c r="B205" s="1">
        <v>2.2E-05</v>
      </c>
      <c r="C205" s="1">
        <f>B205/0.0677</f>
        <v>0.0003249630723781388</v>
      </c>
      <c r="D205" s="1">
        <v>1.5</v>
      </c>
      <c r="E205" s="3">
        <f>C205*40/(D205*6.0219999999999996E+23)</f>
        <v>1.4390039737767687E-26</v>
      </c>
      <c r="F205" s="1">
        <f>E205*0.00165*13*13*1/40</f>
        <v>1.00316564521913E-28</v>
      </c>
      <c r="G205" s="1">
        <f>F205*0.00000000000000000016</f>
        <v>1.6050650323506082E-47</v>
      </c>
      <c r="M205" s="2" t="s">
        <v>207</v>
      </c>
      <c r="N205" s="2">
        <f>M205/1000</f>
        <v>542.41</v>
      </c>
      <c r="O205" s="1">
        <v>0</v>
      </c>
      <c r="Q205" s="1">
        <v>0.009000000000000001</v>
      </c>
      <c r="R205" s="3">
        <f>R204</f>
        <v>0</v>
      </c>
      <c r="S205" s="1" t="e">
        <f>Q205/R205</f>
        <v>#DIV/0!</v>
      </c>
      <c r="T205" s="4"/>
      <c r="U205" s="2"/>
      <c r="W205" s="4"/>
    </row>
    <row r="206" spans="1:23" ht="13.5">
      <c r="A206" s="2">
        <v>106.608</v>
      </c>
      <c r="B206" s="1">
        <v>0</v>
      </c>
      <c r="C206" s="1">
        <f>B206/0.0677</f>
        <v>0</v>
      </c>
      <c r="D206" s="1">
        <v>1.5</v>
      </c>
      <c r="E206" s="3">
        <f>C206*40/(D206*6.0219999999999996E+23)</f>
        <v>0</v>
      </c>
      <c r="F206" s="1">
        <f>E206*0.00165*13*13*1/40</f>
        <v>0</v>
      </c>
      <c r="G206" s="1">
        <f>F206*0.00000000000000000016</f>
        <v>0</v>
      </c>
      <c r="M206" s="2" t="s">
        <v>208</v>
      </c>
      <c r="N206" s="2">
        <f>M206/1000</f>
        <v>559.87</v>
      </c>
      <c r="O206" s="1">
        <v>0</v>
      </c>
      <c r="Q206" s="1">
        <v>0.009000000000000001</v>
      </c>
      <c r="R206" s="3">
        <f>R205</f>
        <v>0</v>
      </c>
      <c r="S206" s="1" t="e">
        <f>Q206/R206</f>
        <v>#DIV/0!</v>
      </c>
      <c r="T206" s="4"/>
      <c r="U206" s="2"/>
      <c r="W206" s="4"/>
    </row>
    <row r="207" spans="1:23" ht="13.5">
      <c r="A207" s="2">
        <v>106.771</v>
      </c>
      <c r="B207" s="1">
        <v>0</v>
      </c>
      <c r="C207" s="1">
        <f>B207/0.0677</f>
        <v>0</v>
      </c>
      <c r="D207" s="1">
        <v>1.5</v>
      </c>
      <c r="E207" s="3">
        <f>C207*40/(D207*6.0219999999999996E+23)</f>
        <v>0</v>
      </c>
      <c r="F207" s="1">
        <f>E207*0.00165*13*13*1/40</f>
        <v>0</v>
      </c>
      <c r="G207" s="1">
        <f>F207*0.00000000000000000016</f>
        <v>0</v>
      </c>
      <c r="M207" s="2" t="s">
        <v>209</v>
      </c>
      <c r="N207" s="2">
        <f>M207/1000</f>
        <v>562.61</v>
      </c>
      <c r="O207" s="1">
        <v>0</v>
      </c>
      <c r="Q207" s="1">
        <v>0.009000000000000001</v>
      </c>
      <c r="R207" s="3">
        <f>R206</f>
        <v>0</v>
      </c>
      <c r="S207" s="1" t="e">
        <f>Q207/R207</f>
        <v>#DIV/0!</v>
      </c>
      <c r="T207" s="4"/>
      <c r="U207" s="2"/>
      <c r="W207" s="4"/>
    </row>
    <row r="208" spans="1:23" ht="13.5">
      <c r="A208" s="2">
        <v>108.948</v>
      </c>
      <c r="B208" s="1">
        <v>3E-06</v>
      </c>
      <c r="C208" s="1">
        <f>B208/0.0677</f>
        <v>4.431314623338257E-05</v>
      </c>
      <c r="D208" s="1">
        <v>1.5</v>
      </c>
      <c r="E208" s="3">
        <f>C208*40/(D208*6.0219999999999996E+23)</f>
        <v>1.9622781460592303E-27</v>
      </c>
      <c r="F208" s="1">
        <f>E208*0.00165*13*13*1/40</f>
        <v>1.367953152571541E-29</v>
      </c>
      <c r="G208" s="1">
        <f>F208*0.00000000000000000016</f>
        <v>2.188725044114466E-48</v>
      </c>
      <c r="M208" s="2" t="s">
        <v>210</v>
      </c>
      <c r="N208" s="2">
        <f>M208/1000</f>
        <v>569.19</v>
      </c>
      <c r="O208" s="1">
        <v>0</v>
      </c>
      <c r="Q208" s="1">
        <v>0.009000000000000001</v>
      </c>
      <c r="R208" s="3">
        <f>R207</f>
        <v>0</v>
      </c>
      <c r="S208" s="1" t="e">
        <f>Q208/R208</f>
        <v>#DIV/0!</v>
      </c>
      <c r="T208" s="4"/>
      <c r="U208" s="2"/>
      <c r="W208" s="4"/>
    </row>
    <row r="209" spans="1:23" ht="13.5">
      <c r="A209" s="2">
        <v>109.154</v>
      </c>
      <c r="B209" s="1">
        <v>6E-06</v>
      </c>
      <c r="C209" s="1">
        <f>B209/0.0677</f>
        <v>8.862629246676514E-05</v>
      </c>
      <c r="D209" s="1">
        <v>1.5</v>
      </c>
      <c r="E209" s="3">
        <f>C209*40/(D209*6.0219999999999996E+23)</f>
        <v>3.9245562921184605E-27</v>
      </c>
      <c r="F209" s="1">
        <f>E209*0.00165*13*13*1/40</f>
        <v>2.735906305143082E-29</v>
      </c>
      <c r="G209" s="1">
        <f>F209*0.00000000000000000016</f>
        <v>4.377450088228932E-48</v>
      </c>
      <c r="M209" s="2" t="s">
        <v>211</v>
      </c>
      <c r="N209" s="2">
        <f>M209/1000</f>
        <v>576</v>
      </c>
      <c r="O209" s="1">
        <v>0</v>
      </c>
      <c r="Q209" s="1">
        <v>0.007</v>
      </c>
      <c r="R209" s="3">
        <f>R208</f>
        <v>0</v>
      </c>
      <c r="S209" s="1" t="e">
        <f>Q209/R209</f>
        <v>#DIV/0!</v>
      </c>
      <c r="T209" s="4"/>
      <c r="U209" s="2"/>
      <c r="W209" s="4"/>
    </row>
    <row r="210" spans="1:23" ht="13.5">
      <c r="A210" s="2">
        <v>109.395</v>
      </c>
      <c r="B210" s="1">
        <v>0</v>
      </c>
      <c r="C210" s="1">
        <f>B210/0.0677</f>
        <v>0</v>
      </c>
      <c r="D210" s="1">
        <v>1.5</v>
      </c>
      <c r="E210" s="3">
        <f>C210*40/(D210*6.0219999999999996E+23)</f>
        <v>0</v>
      </c>
      <c r="F210" s="1">
        <f>E210*0.00165*13*13*1/40</f>
        <v>0</v>
      </c>
      <c r="G210" s="1">
        <f>F210*0.00000000000000000016</f>
        <v>0</v>
      </c>
      <c r="M210" s="2" t="s">
        <v>212</v>
      </c>
      <c r="N210" s="2">
        <f>M210/1000</f>
        <v>578.42</v>
      </c>
      <c r="O210" s="1">
        <v>0</v>
      </c>
      <c r="Q210" s="1">
        <v>0.007</v>
      </c>
      <c r="R210" s="3">
        <f>R209</f>
        <v>0</v>
      </c>
      <c r="S210" s="1" t="e">
        <f>Q210/R210</f>
        <v>#DIV/0!</v>
      </c>
      <c r="T210" s="4"/>
      <c r="U210" s="2"/>
      <c r="W210" s="4"/>
    </row>
    <row r="211" spans="1:23" ht="13.5">
      <c r="A211" s="2">
        <v>109.433</v>
      </c>
      <c r="B211" s="1">
        <v>0</v>
      </c>
      <c r="C211" s="1">
        <f>B211/0.0677</f>
        <v>0</v>
      </c>
      <c r="D211" s="1">
        <v>1.5</v>
      </c>
      <c r="E211" s="3">
        <f>C211*40/(D211*6.0219999999999996E+23)</f>
        <v>0</v>
      </c>
      <c r="F211" s="1">
        <f>E211*0.00165*13*13*1/40</f>
        <v>0</v>
      </c>
      <c r="G211" s="1">
        <f>F211*0.00000000000000000016</f>
        <v>0</v>
      </c>
      <c r="M211" s="2" t="s">
        <v>213</v>
      </c>
      <c r="N211" s="2">
        <f>M211/1000</f>
        <v>584.94</v>
      </c>
      <c r="O211" s="1">
        <v>0</v>
      </c>
      <c r="Q211" s="1">
        <v>0.007</v>
      </c>
      <c r="R211" s="3">
        <f>R210</f>
        <v>0</v>
      </c>
      <c r="S211" s="1" t="e">
        <f>Q211/R211</f>
        <v>#DIV/0!</v>
      </c>
      <c r="T211" s="4"/>
      <c r="U211" s="2"/>
      <c r="W211" s="4"/>
    </row>
    <row r="212" spans="3:23" ht="13.5">
      <c r="C212" s="1">
        <f>SUM(C2:C211)</f>
        <v>1.000590841949778</v>
      </c>
      <c r="M212" s="2" t="s">
        <v>214</v>
      </c>
      <c r="N212" s="2">
        <f>M212/1000</f>
        <v>591.64</v>
      </c>
      <c r="O212" s="1">
        <v>0</v>
      </c>
      <c r="Q212" s="1">
        <v>0.007</v>
      </c>
      <c r="R212" s="3">
        <f>R211</f>
        <v>0</v>
      </c>
      <c r="S212" s="1" t="e">
        <f>Q212/R212</f>
        <v>#DIV/0!</v>
      </c>
      <c r="T212" s="4"/>
      <c r="U212" s="2"/>
      <c r="W212" s="4"/>
    </row>
    <row r="213" spans="13:23" ht="13.5">
      <c r="M213" s="2" t="s">
        <v>215</v>
      </c>
      <c r="N213" s="2">
        <f>M213/1000</f>
        <v>605.16</v>
      </c>
      <c r="O213" s="1">
        <v>0</v>
      </c>
      <c r="Q213" s="1">
        <v>0.007</v>
      </c>
      <c r="R213" s="3">
        <f>R212</f>
        <v>0</v>
      </c>
      <c r="S213" s="1" t="e">
        <f>Q213/R213</f>
        <v>#DIV/0!</v>
      </c>
      <c r="T213" s="4"/>
      <c r="U213" s="2"/>
      <c r="W213" s="4"/>
    </row>
    <row r="214" spans="13:23" ht="13.5">
      <c r="M214" s="2" t="s">
        <v>216</v>
      </c>
      <c r="N214" s="2">
        <f>M214/1000</f>
        <v>608.15</v>
      </c>
      <c r="O214" s="1">
        <v>0</v>
      </c>
      <c r="Q214" s="1">
        <v>0.007</v>
      </c>
      <c r="R214" s="3">
        <f>R213</f>
        <v>0</v>
      </c>
      <c r="S214" s="1" t="e">
        <f>Q214/R214</f>
        <v>#DIV/0!</v>
      </c>
      <c r="T214" s="4"/>
      <c r="U214" s="2"/>
      <c r="W214" s="4"/>
    </row>
    <row r="215" spans="13:23" ht="13.5">
      <c r="M215" s="2" t="s">
        <v>217</v>
      </c>
      <c r="N215" s="2">
        <f>M215/1000</f>
        <v>614.45</v>
      </c>
      <c r="O215" s="1">
        <v>0</v>
      </c>
      <c r="Q215" s="1">
        <v>0.007</v>
      </c>
      <c r="R215" s="3">
        <f>R214</f>
        <v>0</v>
      </c>
      <c r="S215" s="1" t="e">
        <f>Q215/R215</f>
        <v>#DIV/0!</v>
      </c>
      <c r="T215" s="4"/>
      <c r="U215" s="2"/>
      <c r="W215" s="4"/>
    </row>
    <row r="216" spans="13:23" ht="13.5">
      <c r="M216" s="2" t="s">
        <v>218</v>
      </c>
      <c r="N216" s="2">
        <f>M216/1000</f>
        <v>620.81</v>
      </c>
      <c r="O216" s="1">
        <v>0</v>
      </c>
      <c r="Q216" s="1">
        <v>0.007</v>
      </c>
      <c r="R216" s="3">
        <f>R215</f>
        <v>0</v>
      </c>
      <c r="S216" s="1" t="e">
        <f>Q216/R216</f>
        <v>#DIV/0!</v>
      </c>
      <c r="T216" s="4"/>
      <c r="U216" s="2"/>
      <c r="W216" s="4"/>
    </row>
    <row r="217" spans="13:23" ht="13.5">
      <c r="M217" s="2" t="s">
        <v>219</v>
      </c>
      <c r="N217" s="2">
        <f>M217/1000</f>
        <v>627.7</v>
      </c>
      <c r="O217" s="1">
        <v>0</v>
      </c>
      <c r="Q217" s="1">
        <v>0.007</v>
      </c>
      <c r="R217" s="3">
        <f>R216</f>
        <v>0</v>
      </c>
      <c r="S217" s="1" t="e">
        <f>Q217/R217</f>
        <v>#DIV/0!</v>
      </c>
      <c r="T217" s="4"/>
      <c r="U217" s="2"/>
      <c r="W217" s="4"/>
    </row>
    <row r="218" spans="13:23" ht="13.5">
      <c r="M218" s="2" t="s">
        <v>220</v>
      </c>
      <c r="N218" s="2">
        <f>M218/1000</f>
        <v>637.25</v>
      </c>
      <c r="O218" s="1">
        <v>0</v>
      </c>
      <c r="Q218" s="1">
        <v>0.007</v>
      </c>
      <c r="R218" s="3">
        <f>R217</f>
        <v>0</v>
      </c>
      <c r="S218" s="1" t="e">
        <f>Q218/R218</f>
        <v>#DIV/0!</v>
      </c>
      <c r="T218" s="4"/>
      <c r="U218" s="2"/>
      <c r="W218" s="4"/>
    </row>
    <row r="219" spans="13:23" ht="13.5">
      <c r="M219" s="2" t="s">
        <v>221</v>
      </c>
      <c r="N219" s="2">
        <f>M219/1000</f>
        <v>652.79</v>
      </c>
      <c r="O219" s="1">
        <v>0</v>
      </c>
      <c r="Q219" s="1">
        <v>0.006</v>
      </c>
      <c r="R219" s="3">
        <f>R218</f>
        <v>0</v>
      </c>
      <c r="S219" s="1" t="e">
        <f>Q219/R219</f>
        <v>#DIV/0!</v>
      </c>
      <c r="T219" s="4"/>
      <c r="U219" s="2"/>
      <c r="W219" s="4"/>
    </row>
    <row r="220" spans="13:23" ht="13.5">
      <c r="M220" s="2" t="s">
        <v>222</v>
      </c>
      <c r="N220" s="2">
        <f>M220/1000</f>
        <v>656.89</v>
      </c>
      <c r="O220" s="1">
        <v>0</v>
      </c>
      <c r="Q220" s="1">
        <v>0.006</v>
      </c>
      <c r="R220" s="3">
        <f>R219</f>
        <v>0</v>
      </c>
      <c r="S220" s="1" t="e">
        <f>Q220/R220</f>
        <v>#DIV/0!</v>
      </c>
      <c r="T220" s="4"/>
      <c r="U220" s="2"/>
      <c r="W220" s="4"/>
    </row>
    <row r="221" spans="13:23" ht="13.5">
      <c r="M221" s="2" t="s">
        <v>223</v>
      </c>
      <c r="N221" s="2">
        <f>M221/1000</f>
        <v>665.03</v>
      </c>
      <c r="O221" s="1">
        <v>0</v>
      </c>
      <c r="Q221" s="1">
        <v>0.006</v>
      </c>
      <c r="R221" s="3">
        <f>R220</f>
        <v>0</v>
      </c>
      <c r="S221" s="1" t="e">
        <f>Q221/R221</f>
        <v>#DIV/0!</v>
      </c>
      <c r="T221" s="4"/>
      <c r="U221" s="2"/>
      <c r="W221" s="4"/>
    </row>
    <row r="222" spans="13:23" ht="13.5">
      <c r="M222" s="2" t="s">
        <v>224</v>
      </c>
      <c r="N222" s="2">
        <f>M222/1000</f>
        <v>707.41</v>
      </c>
      <c r="O222" s="1">
        <v>0</v>
      </c>
      <c r="Q222" s="1">
        <v>0.006</v>
      </c>
      <c r="R222" s="3">
        <f>R221</f>
        <v>0</v>
      </c>
      <c r="S222" s="1" t="e">
        <f>Q222/R222</f>
        <v>#DIV/0!</v>
      </c>
      <c r="T222" s="4"/>
      <c r="U222" s="2"/>
      <c r="W222" s="4"/>
    </row>
    <row r="223" spans="13:23" ht="13.5">
      <c r="M223" s="2" t="s">
        <v>225</v>
      </c>
      <c r="N223" s="2">
        <f>M223/1000</f>
        <v>720.62</v>
      </c>
      <c r="O223" s="1">
        <v>0</v>
      </c>
      <c r="Q223" s="1">
        <v>0.006</v>
      </c>
      <c r="R223" s="3">
        <f>R222</f>
        <v>0</v>
      </c>
      <c r="S223" s="1" t="e">
        <f>Q223/R223</f>
        <v>#DIV/0!</v>
      </c>
      <c r="T223" s="4"/>
      <c r="U223" s="2"/>
      <c r="W223" s="4"/>
    </row>
    <row r="224" spans="13:23" ht="13.5">
      <c r="M224" s="2" t="s">
        <v>226</v>
      </c>
      <c r="N224" s="2">
        <f>M224/1000</f>
        <v>749.8</v>
      </c>
      <c r="O224" s="1">
        <v>0</v>
      </c>
      <c r="Q224" s="1">
        <v>0.006</v>
      </c>
      <c r="R224" s="3">
        <f>R223</f>
        <v>0</v>
      </c>
      <c r="S224" s="1" t="e">
        <f>Q224/R224</f>
        <v>#DIV/0!</v>
      </c>
      <c r="T224" s="4"/>
      <c r="U224" s="2"/>
      <c r="W224" s="4"/>
    </row>
    <row r="225" spans="14:23" ht="13.5">
      <c r="N225" s="2"/>
      <c r="O225" s="2"/>
      <c r="P225" s="2"/>
      <c r="T225" s="4"/>
      <c r="U225" s="2"/>
      <c r="W225" s="4"/>
    </row>
    <row r="226" spans="14:21" ht="13.5">
      <c r="N226" s="2"/>
      <c r="O226" s="2"/>
      <c r="P226" s="2"/>
      <c r="U226" s="2"/>
    </row>
    <row r="227" spans="13:23" ht="13.5">
      <c r="M227" s="2" t="s">
        <v>227</v>
      </c>
      <c r="N227" s="2">
        <f>M227/1000</f>
        <v>3.05774</v>
      </c>
      <c r="O227" s="1">
        <v>0.008902</v>
      </c>
      <c r="Q227" s="2" t="s">
        <v>198</v>
      </c>
      <c r="R227" s="1">
        <v>0.0016500000000000002</v>
      </c>
      <c r="S227" s="1">
        <f>Q227/R227</f>
        <v>3073333.333333333</v>
      </c>
      <c r="T227" s="4"/>
      <c r="U227" s="2"/>
      <c r="W227" s="4"/>
    </row>
    <row r="228" spans="13:23" ht="13.5">
      <c r="M228" s="2" t="s">
        <v>228</v>
      </c>
      <c r="N228" s="2">
        <f>M228/1000</f>
        <v>12.7324</v>
      </c>
      <c r="O228" s="1">
        <v>0.0031539999999999997</v>
      </c>
      <c r="Q228" s="1">
        <v>800</v>
      </c>
      <c r="R228" s="1">
        <f>R227</f>
        <v>0.0016500000000000002</v>
      </c>
      <c r="S228" s="1">
        <f>Q228/R228</f>
        <v>484848.4848484848</v>
      </c>
      <c r="T228" s="4"/>
      <c r="U228" s="2"/>
      <c r="W228" s="4"/>
    </row>
    <row r="229" spans="13:23" ht="13.5">
      <c r="M229" s="2" t="s">
        <v>229</v>
      </c>
      <c r="N229" s="2">
        <f>M229/1000</f>
        <v>12.959700000000002</v>
      </c>
      <c r="O229" s="1">
        <v>0.023438999999999998</v>
      </c>
      <c r="Q229" s="1">
        <v>800</v>
      </c>
      <c r="R229" s="1">
        <f>R228</f>
        <v>0.0016500000000000002</v>
      </c>
      <c r="S229" s="1">
        <f>Q229/R229</f>
        <v>484848.4848484848</v>
      </c>
      <c r="T229" s="4"/>
      <c r="U229" s="2"/>
      <c r="W229" s="4"/>
    </row>
    <row r="230" spans="13:23" ht="13.5">
      <c r="M230" s="2" t="s">
        <v>230</v>
      </c>
      <c r="N230" s="2">
        <f>M230/1000</f>
        <v>16.0977</v>
      </c>
      <c r="O230" s="1">
        <v>0.024390000000000002</v>
      </c>
      <c r="Q230" s="1">
        <v>522</v>
      </c>
      <c r="R230" s="1">
        <f>R229</f>
        <v>0.0016500000000000002</v>
      </c>
      <c r="S230" s="1">
        <f>Q230/R230</f>
        <v>316363.6363636363</v>
      </c>
      <c r="T230" s="4"/>
      <c r="U230" s="2"/>
      <c r="W230" s="4"/>
    </row>
    <row r="231" spans="13:23" ht="13.5">
      <c r="M231" s="2" t="s">
        <v>231</v>
      </c>
      <c r="N231" s="2">
        <f>M231/1000</f>
        <v>19.2525</v>
      </c>
      <c r="O231" s="1">
        <v>0.005441</v>
      </c>
      <c r="Q231" s="1">
        <v>222</v>
      </c>
      <c r="R231" s="1">
        <f>R230</f>
        <v>0.0016500000000000002</v>
      </c>
      <c r="S231" s="1">
        <f>Q231/R231</f>
        <v>134545.45454545453</v>
      </c>
      <c r="T231" s="4"/>
      <c r="U231" s="2"/>
      <c r="W231" s="4"/>
    </row>
    <row r="232" spans="13:23" ht="13.5">
      <c r="M232" s="2" t="s">
        <v>232</v>
      </c>
      <c r="N232" s="2">
        <f>M232/1000</f>
        <v>90.33</v>
      </c>
      <c r="O232" s="1">
        <v>6.000000000000001E-05</v>
      </c>
      <c r="Q232" s="1">
        <v>2.25</v>
      </c>
      <c r="R232" s="1">
        <f>R231</f>
        <v>0.0016500000000000002</v>
      </c>
      <c r="S232" s="1">
        <f>Q232/R232</f>
        <v>1363.6363636363635</v>
      </c>
      <c r="T232" s="4"/>
      <c r="U232" s="2"/>
      <c r="W232" s="4"/>
    </row>
    <row r="233" spans="13:23" ht="13.5">
      <c r="M233" s="2" t="s">
        <v>233</v>
      </c>
      <c r="N233" s="2">
        <f>M233/1000</f>
        <v>93.795</v>
      </c>
      <c r="O233" s="1">
        <v>9.9E-05</v>
      </c>
      <c r="Q233" s="1">
        <v>2.25</v>
      </c>
      <c r="R233" s="1">
        <f>R232</f>
        <v>0.0016500000000000002</v>
      </c>
      <c r="S233" s="1">
        <f>Q233/R233</f>
        <v>1363.6363636363635</v>
      </c>
      <c r="T233" s="4"/>
      <c r="U233" s="2"/>
      <c r="W233" s="4"/>
    </row>
    <row r="234" spans="13:23" ht="13.5">
      <c r="M234" s="2" t="s">
        <v>234</v>
      </c>
      <c r="N234" s="2">
        <f>M234/1000</f>
        <v>105.278</v>
      </c>
      <c r="O234" s="1">
        <v>1.1E-05</v>
      </c>
      <c r="Q234" s="1">
        <v>1.5</v>
      </c>
      <c r="R234" s="1">
        <f>R233</f>
        <v>0.0016500000000000002</v>
      </c>
      <c r="S234" s="1">
        <f>Q234/R234</f>
        <v>909.090909090909</v>
      </c>
      <c r="T234" s="4"/>
      <c r="U234" s="2"/>
      <c r="W234" s="4"/>
    </row>
    <row r="235" spans="13:23" ht="13.5">
      <c r="M235" s="2" t="s">
        <v>235</v>
      </c>
      <c r="N235" s="2">
        <f>M235/1000</f>
        <v>106.074</v>
      </c>
      <c r="O235" s="1">
        <v>2.2E-05</v>
      </c>
      <c r="Q235" s="1">
        <v>1.5</v>
      </c>
      <c r="R235" s="1">
        <f>R234</f>
        <v>0.0016500000000000002</v>
      </c>
      <c r="S235" s="1">
        <f>Q235/R235</f>
        <v>909.090909090909</v>
      </c>
      <c r="T235" s="4"/>
      <c r="U235" s="2"/>
      <c r="W235" s="4"/>
    </row>
    <row r="236" spans="13:23" ht="13.5">
      <c r="M236" s="2" t="s">
        <v>236</v>
      </c>
      <c r="N236" s="2">
        <f>M236/1000</f>
        <v>106.60799999999999</v>
      </c>
      <c r="O236" s="1">
        <v>0</v>
      </c>
      <c r="Q236" s="1">
        <v>1.5</v>
      </c>
      <c r="R236" s="1">
        <f>R235</f>
        <v>0.0016500000000000002</v>
      </c>
      <c r="S236" s="1">
        <f>Q236/R236</f>
        <v>909.090909090909</v>
      </c>
      <c r="T236" s="4"/>
      <c r="U236" s="2"/>
      <c r="W236" s="4"/>
    </row>
    <row r="237" spans="13:23" ht="13.5">
      <c r="M237" s="2" t="s">
        <v>237</v>
      </c>
      <c r="N237" s="2">
        <f>M237/1000</f>
        <v>106.771</v>
      </c>
      <c r="O237" s="1">
        <v>0</v>
      </c>
      <c r="Q237" s="1">
        <v>1.5</v>
      </c>
      <c r="R237" s="1">
        <f>R236</f>
        <v>0.0016500000000000002</v>
      </c>
      <c r="S237" s="1">
        <f>Q237/R237</f>
        <v>909.090909090909</v>
      </c>
      <c r="T237" s="4"/>
      <c r="U237" s="2"/>
      <c r="W237" s="4"/>
    </row>
    <row r="238" spans="13:23" ht="13.5">
      <c r="M238" s="2" t="s">
        <v>238</v>
      </c>
      <c r="N238" s="2">
        <f>M238/1000</f>
        <v>108.948</v>
      </c>
      <c r="O238" s="1">
        <v>3E-06</v>
      </c>
      <c r="Q238" s="1">
        <v>1.5</v>
      </c>
      <c r="R238" s="1">
        <f>R237</f>
        <v>0.0016500000000000002</v>
      </c>
      <c r="S238" s="1">
        <f>Q238/R238</f>
        <v>909.090909090909</v>
      </c>
      <c r="T238" s="4"/>
      <c r="U238" s="2"/>
      <c r="W238" s="4"/>
    </row>
    <row r="239" spans="13:23" ht="13.5">
      <c r="M239" s="2" t="s">
        <v>239</v>
      </c>
      <c r="N239" s="2">
        <f>M239/1000</f>
        <v>109.154</v>
      </c>
      <c r="O239" s="1">
        <v>6E-06</v>
      </c>
      <c r="Q239" s="1">
        <v>1.5</v>
      </c>
      <c r="R239" s="1">
        <f>R238</f>
        <v>0.0016500000000000002</v>
      </c>
      <c r="S239" s="1">
        <f>Q239/R239</f>
        <v>909.090909090909</v>
      </c>
      <c r="T239" s="4"/>
      <c r="U239" s="2"/>
      <c r="W239" s="4"/>
    </row>
    <row r="240" spans="13:23" ht="13.5">
      <c r="M240" s="2" t="s">
        <v>240</v>
      </c>
      <c r="N240" s="2">
        <f>M240/1000</f>
        <v>109.395</v>
      </c>
      <c r="O240" s="1">
        <v>0</v>
      </c>
      <c r="Q240" s="1">
        <v>1.5</v>
      </c>
      <c r="R240" s="1">
        <f>R239</f>
        <v>0.0016500000000000002</v>
      </c>
      <c r="S240" s="1">
        <f>Q240/R240</f>
        <v>909.090909090909</v>
      </c>
      <c r="T240" s="4"/>
      <c r="U240" s="2"/>
      <c r="W240" s="4"/>
    </row>
    <row r="241" spans="13:23" ht="13.5">
      <c r="M241" s="2" t="s">
        <v>241</v>
      </c>
      <c r="N241" s="2">
        <f>M241/1000</f>
        <v>109.433</v>
      </c>
      <c r="O241" s="1">
        <v>0</v>
      </c>
      <c r="Q241" s="1">
        <v>1.5</v>
      </c>
      <c r="R241" s="1">
        <f>R240</f>
        <v>0.0016500000000000002</v>
      </c>
      <c r="S241" s="1">
        <f>Q241/R241</f>
        <v>909.090909090909</v>
      </c>
      <c r="T241" s="4"/>
      <c r="U241" s="2"/>
      <c r="W241" s="4"/>
    </row>
    <row r="242" spans="15:21" ht="13.5">
      <c r="O242" s="4"/>
      <c r="P242" s="4"/>
      <c r="T242" s="2"/>
      <c r="U242" s="2"/>
    </row>
    <row r="243" spans="15:21" ht="13.5">
      <c r="O243" s="1">
        <f>SUM(O32:O241)</f>
        <v>0.06774</v>
      </c>
      <c r="T243" s="2"/>
      <c r="U243" s="2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workbookViewId="0" topLeftCell="A1">
      <selection activeCell="A1" sqref="A1"/>
    </sheetView>
  </sheetViews>
  <sheetFormatPr defaultColWidth="8" defaultRowHeight="14.25"/>
  <cols>
    <col min="1" max="1" width="9.3984375" style="4" customWidth="1"/>
    <col min="2" max="2" width="9.59765625" style="4" customWidth="1"/>
    <col min="3" max="6" width="7.69921875" style="4" customWidth="1"/>
    <col min="7" max="7" width="12.69921875" style="4" customWidth="1"/>
    <col min="8" max="16384" width="7.69921875" style="4" customWidth="1"/>
  </cols>
  <sheetData>
    <row r="1" spans="1:8" ht="13.5">
      <c r="A1" s="2" t="s">
        <v>14</v>
      </c>
      <c r="B1" s="2" t="s">
        <v>242</v>
      </c>
      <c r="D1" s="5">
        <f>A1*1000</f>
        <v>30</v>
      </c>
      <c r="G1" s="2" t="s">
        <v>33</v>
      </c>
      <c r="H1" s="5">
        <f>G1/1000</f>
        <v>13.244</v>
      </c>
    </row>
    <row r="2" spans="1:8" ht="13.5">
      <c r="A2" s="2" t="s">
        <v>16</v>
      </c>
      <c r="B2" s="2" t="s">
        <v>243</v>
      </c>
      <c r="D2" s="5">
        <f>A2*1000</f>
        <v>40</v>
      </c>
      <c r="G2" s="2" t="s">
        <v>34</v>
      </c>
      <c r="H2" s="5">
        <f>G2/1000</f>
        <v>25.019999999999996</v>
      </c>
    </row>
    <row r="3" spans="1:8" ht="13.5">
      <c r="A3" s="2" t="s">
        <v>17</v>
      </c>
      <c r="B3" s="2" t="s">
        <v>244</v>
      </c>
      <c r="D3" s="5">
        <f>A3*1000</f>
        <v>50</v>
      </c>
      <c r="G3" s="2" t="s">
        <v>35</v>
      </c>
      <c r="H3" s="5">
        <f>G3/1000</f>
        <v>25.3106</v>
      </c>
    </row>
    <row r="4" spans="1:8" ht="13.5">
      <c r="A4" s="2" t="s">
        <v>18</v>
      </c>
      <c r="B4" s="2" t="s">
        <v>245</v>
      </c>
      <c r="D4" s="5">
        <f>A4*1000</f>
        <v>60</v>
      </c>
      <c r="G4" s="2" t="s">
        <v>36</v>
      </c>
      <c r="H4" s="5">
        <f>G4/1000</f>
        <v>27.119</v>
      </c>
    </row>
    <row r="5" spans="1:8" ht="13.5">
      <c r="A5" s="2" t="s">
        <v>19</v>
      </c>
      <c r="B5" s="2" t="s">
        <v>246</v>
      </c>
      <c r="D5" s="5">
        <f>A5*1000</f>
        <v>80</v>
      </c>
      <c r="G5" s="2" t="s">
        <v>37</v>
      </c>
      <c r="H5" s="5">
        <f>G5/1000</f>
        <v>28.287999999999997</v>
      </c>
    </row>
    <row r="6" spans="1:8" ht="13.5">
      <c r="A6" s="2" t="s">
        <v>20</v>
      </c>
      <c r="B6" s="2" t="s">
        <v>247</v>
      </c>
      <c r="D6" s="5">
        <f>A6*1000</f>
        <v>100</v>
      </c>
      <c r="G6" s="2" t="s">
        <v>38</v>
      </c>
      <c r="H6" s="5">
        <f>G6/1000</f>
        <v>29.1851</v>
      </c>
    </row>
    <row r="7" spans="1:8" ht="13.5">
      <c r="A7" s="2" t="s">
        <v>21</v>
      </c>
      <c r="B7" s="2" t="s">
        <v>248</v>
      </c>
      <c r="D7" s="5">
        <f>A7*1000</f>
        <v>150.00000000000003</v>
      </c>
      <c r="G7" s="2" t="s">
        <v>39</v>
      </c>
      <c r="H7" s="5">
        <f>G7/1000</f>
        <v>29.19</v>
      </c>
    </row>
    <row r="8" spans="1:8" ht="13.5">
      <c r="A8" s="2" t="s">
        <v>22</v>
      </c>
      <c r="B8" s="2" t="s">
        <v>249</v>
      </c>
      <c r="D8" s="5">
        <f>A8*1000</f>
        <v>200</v>
      </c>
      <c r="G8" s="2" t="s">
        <v>40</v>
      </c>
      <c r="H8" s="5">
        <f>G8/1000</f>
        <v>29.391099999999998</v>
      </c>
    </row>
    <row r="9" spans="1:8" ht="13.5">
      <c r="A9" s="2" t="s">
        <v>23</v>
      </c>
      <c r="B9" s="2" t="s">
        <v>250</v>
      </c>
      <c r="D9" s="5">
        <f>A9*1000</f>
        <v>300.00000000000006</v>
      </c>
      <c r="G9" s="2" t="s">
        <v>41</v>
      </c>
      <c r="H9" s="5">
        <f>G9/1000</f>
        <v>32.453</v>
      </c>
    </row>
    <row r="10" spans="1:8" ht="13.5">
      <c r="A10" s="2" t="s">
        <v>24</v>
      </c>
      <c r="B10" s="2" t="s">
        <v>251</v>
      </c>
      <c r="D10" s="5">
        <f>A10*1000</f>
        <v>400</v>
      </c>
      <c r="G10" s="2" t="s">
        <v>42</v>
      </c>
      <c r="H10" s="5">
        <f>G10/1000</f>
        <v>32.519999999999996</v>
      </c>
    </row>
    <row r="11" spans="1:8" ht="13.5">
      <c r="A11" s="2" t="s">
        <v>25</v>
      </c>
      <c r="B11" s="2" t="s">
        <v>252</v>
      </c>
      <c r="D11" s="5">
        <f>A11*1000</f>
        <v>500</v>
      </c>
      <c r="G11" s="2" t="s">
        <v>43</v>
      </c>
      <c r="H11" s="5">
        <f>G11/1000</f>
        <v>32.73</v>
      </c>
    </row>
    <row r="12" spans="1:8" ht="13.5">
      <c r="A12" s="2" t="s">
        <v>26</v>
      </c>
      <c r="B12" s="2" t="s">
        <v>253</v>
      </c>
      <c r="D12" s="5">
        <f>A12*1000</f>
        <v>600.0000000000001</v>
      </c>
      <c r="G12" s="2" t="s">
        <v>44</v>
      </c>
      <c r="H12" s="5">
        <f>G12/1000</f>
        <v>37.8</v>
      </c>
    </row>
    <row r="13" spans="1:8" ht="13.5">
      <c r="A13" s="2" t="s">
        <v>27</v>
      </c>
      <c r="B13" s="2" t="s">
        <v>254</v>
      </c>
      <c r="D13" s="5">
        <f>A13*1000</f>
        <v>800</v>
      </c>
      <c r="G13" s="2" t="s">
        <v>45</v>
      </c>
      <c r="H13" s="5">
        <f>G13/1000</f>
        <v>42.431</v>
      </c>
    </row>
    <row r="14" spans="1:8" ht="13.5">
      <c r="A14" s="2" t="s">
        <v>28</v>
      </c>
      <c r="B14" s="2" t="s">
        <v>255</v>
      </c>
      <c r="D14" s="5">
        <f>A14*1000</f>
        <v>1000</v>
      </c>
      <c r="G14" s="2" t="s">
        <v>46</v>
      </c>
      <c r="H14" s="5">
        <f>G14/1000</f>
        <v>42.4349</v>
      </c>
    </row>
    <row r="15" spans="7:8" ht="13.5">
      <c r="G15" s="2" t="s">
        <v>47</v>
      </c>
      <c r="H15" s="5">
        <f>G15/1000</f>
        <v>42.6333</v>
      </c>
    </row>
    <row r="16" spans="7:8" ht="13.5">
      <c r="G16" s="2" t="s">
        <v>48</v>
      </c>
      <c r="H16" s="5">
        <f>G16/1000</f>
        <v>43.69</v>
      </c>
    </row>
    <row r="17" spans="7:8" ht="13.5">
      <c r="G17" s="2" t="s">
        <v>49</v>
      </c>
      <c r="H17" s="5">
        <f>G17/1000</f>
        <v>44.79999999999999</v>
      </c>
    </row>
    <row r="18" spans="1:8" ht="13.5">
      <c r="A18" s="4">
        <v>1</v>
      </c>
      <c r="B18" s="4">
        <v>97385.3820598007</v>
      </c>
      <c r="C18" s="4">
        <v>97475.0830564784</v>
      </c>
      <c r="G18" s="2" t="s">
        <v>50</v>
      </c>
      <c r="H18" s="5">
        <f>G18/1000</f>
        <v>45.855</v>
      </c>
    </row>
    <row r="19" spans="1:8" ht="13.5">
      <c r="A19" s="4">
        <v>1.5</v>
      </c>
      <c r="B19" s="4">
        <v>33578.073089701</v>
      </c>
      <c r="C19" s="4">
        <v>33667.7740863787</v>
      </c>
      <c r="G19" s="2" t="s">
        <v>51</v>
      </c>
      <c r="H19" s="5">
        <f>G19/1000</f>
        <v>51</v>
      </c>
    </row>
    <row r="20" spans="1:8" ht="13.5">
      <c r="A20" s="4">
        <v>2</v>
      </c>
      <c r="B20" s="4">
        <v>15461.4617940199</v>
      </c>
      <c r="C20" s="4">
        <v>15536.2126245847</v>
      </c>
      <c r="G20" s="2" t="s">
        <v>52</v>
      </c>
      <c r="H20" s="5">
        <f>G20/1000</f>
        <v>52.6</v>
      </c>
    </row>
    <row r="21" spans="1:8" ht="13.5">
      <c r="A21" s="4">
        <v>3</v>
      </c>
      <c r="B21" s="4">
        <v>5071.096345515</v>
      </c>
      <c r="C21" s="4">
        <v>5130.8970099668</v>
      </c>
      <c r="G21" s="2" t="s">
        <v>53</v>
      </c>
      <c r="H21" s="5">
        <f>G21/1000</f>
        <v>53.6106</v>
      </c>
    </row>
    <row r="22" spans="1:8" ht="13.5">
      <c r="A22" s="4">
        <v>3.203</v>
      </c>
      <c r="B22" s="4">
        <v>4224.9169435216</v>
      </c>
      <c r="C22" s="4">
        <v>4281.7275747508</v>
      </c>
      <c r="G22" s="2" t="s">
        <v>54</v>
      </c>
      <c r="H22" s="5">
        <f>G22/1000</f>
        <v>54.703900000000004</v>
      </c>
    </row>
    <row r="23" spans="1:8" ht="13.5">
      <c r="A23" s="4">
        <v>3.203</v>
      </c>
      <c r="B23" s="4">
        <v>34714.2857142857</v>
      </c>
      <c r="C23" s="4">
        <v>34774.0863787375</v>
      </c>
      <c r="G23" s="2" t="s">
        <v>55</v>
      </c>
      <c r="H23" s="5">
        <f>G23/1000</f>
        <v>63.78999999999999</v>
      </c>
    </row>
    <row r="24" spans="1:8" ht="13.5">
      <c r="A24" s="4">
        <v>4</v>
      </c>
      <c r="B24" s="4">
        <v>20559.4684385382</v>
      </c>
      <c r="C24" s="4">
        <v>20607.3089700997</v>
      </c>
      <c r="G24" s="2" t="s">
        <v>56</v>
      </c>
      <c r="H24" s="5">
        <f>G24/1000</f>
        <v>65.62</v>
      </c>
    </row>
    <row r="25" spans="1:8" ht="13.5">
      <c r="A25" s="4">
        <v>5</v>
      </c>
      <c r="B25" s="4">
        <v>11448.8372093023</v>
      </c>
      <c r="C25" s="4">
        <v>11490.6976744186</v>
      </c>
      <c r="G25" s="2" t="s">
        <v>57</v>
      </c>
      <c r="H25" s="5">
        <f>G25/1000</f>
        <v>66.1183</v>
      </c>
    </row>
    <row r="26" spans="1:8" ht="13.5">
      <c r="A26" s="4">
        <v>6</v>
      </c>
      <c r="B26" s="4">
        <v>7011.6279069768</v>
      </c>
      <c r="C26" s="4">
        <v>7047.5083056479</v>
      </c>
      <c r="G26" s="2" t="s">
        <v>58</v>
      </c>
      <c r="H26" s="5">
        <f>G26/1000</f>
        <v>67.946</v>
      </c>
    </row>
    <row r="27" spans="1:8" ht="13.5">
      <c r="A27" s="4">
        <v>8</v>
      </c>
      <c r="B27" s="4">
        <v>3175.415282392</v>
      </c>
      <c r="C27" s="4">
        <v>3205.3156146179</v>
      </c>
      <c r="G27" s="2" t="s">
        <v>59</v>
      </c>
      <c r="H27" s="5">
        <f>G27/1000</f>
        <v>68.81</v>
      </c>
    </row>
    <row r="28" spans="1:8" ht="13.5">
      <c r="A28" s="4">
        <v>10</v>
      </c>
      <c r="B28" s="4">
        <v>1690.8637873754</v>
      </c>
      <c r="C28" s="4">
        <v>1714.4850498339</v>
      </c>
      <c r="G28" s="2" t="s">
        <v>60</v>
      </c>
      <c r="H28" s="5">
        <f>G28/1000</f>
        <v>70.2813</v>
      </c>
    </row>
    <row r="29" spans="1:8" ht="13.5">
      <c r="A29" s="4">
        <v>15</v>
      </c>
      <c r="B29" s="4">
        <v>522.3588039867</v>
      </c>
      <c r="C29" s="4">
        <v>538.2059800664</v>
      </c>
      <c r="G29" s="2" t="s">
        <v>61</v>
      </c>
      <c r="H29" s="5">
        <f>G29/1000</f>
        <v>71.812</v>
      </c>
    </row>
    <row r="30" spans="1:8" ht="13.5">
      <c r="A30" s="4">
        <v>20</v>
      </c>
      <c r="B30" s="4">
        <v>222.3687707641</v>
      </c>
      <c r="C30" s="4">
        <v>234.4784053156</v>
      </c>
      <c r="G30" s="2" t="s">
        <v>62</v>
      </c>
      <c r="H30" s="5">
        <f>G30/1000</f>
        <v>71.8159</v>
      </c>
    </row>
    <row r="31" spans="1:8" ht="13.5">
      <c r="A31" s="4">
        <v>30</v>
      </c>
      <c r="B31" s="4">
        <v>65.0631229236</v>
      </c>
      <c r="C31" s="4">
        <v>73.584717608</v>
      </c>
      <c r="G31" s="2" t="s">
        <v>63</v>
      </c>
      <c r="H31" s="5">
        <f>G31/1000</f>
        <v>72.825</v>
      </c>
    </row>
    <row r="32" spans="1:8" ht="13.5">
      <c r="A32" s="4">
        <v>40</v>
      </c>
      <c r="B32" s="4">
        <v>26.8205980066</v>
      </c>
      <c r="C32" s="4">
        <v>33.7873754153</v>
      </c>
      <c r="G32" s="2" t="s">
        <v>64</v>
      </c>
      <c r="H32" s="5">
        <f>G32/1000</f>
        <v>74.542</v>
      </c>
    </row>
    <row r="33" spans="1:8" ht="13.5">
      <c r="A33" s="4">
        <v>50</v>
      </c>
      <c r="B33" s="4">
        <v>13.3863787375</v>
      </c>
      <c r="C33" s="4">
        <v>19.4860465116</v>
      </c>
      <c r="G33" s="2" t="s">
        <v>65</v>
      </c>
      <c r="H33" s="5">
        <f>G33/1000</f>
        <v>76.35</v>
      </c>
    </row>
    <row r="34" spans="1:8" ht="13.5">
      <c r="A34" s="4">
        <v>60</v>
      </c>
      <c r="B34" s="4">
        <v>7.5588039867</v>
      </c>
      <c r="C34" s="4">
        <v>13.1083056478</v>
      </c>
      <c r="G34" s="2" t="s">
        <v>66</v>
      </c>
      <c r="H34" s="5">
        <f>G34/1000</f>
        <v>77.12</v>
      </c>
    </row>
    <row r="35" spans="1:8" ht="13.5">
      <c r="A35" s="4">
        <v>80</v>
      </c>
      <c r="B35" s="4">
        <v>3.049833887</v>
      </c>
      <c r="C35" s="4">
        <v>7.9235880399</v>
      </c>
      <c r="G35" s="2" t="s">
        <v>67</v>
      </c>
      <c r="H35" s="5">
        <f>G35/1000</f>
        <v>78.21</v>
      </c>
    </row>
    <row r="36" spans="1:8" ht="13.5">
      <c r="A36" s="4">
        <v>100</v>
      </c>
      <c r="B36" s="4">
        <v>1.5048837209</v>
      </c>
      <c r="C36" s="4">
        <v>5.9591362126</v>
      </c>
      <c r="G36" s="2" t="s">
        <v>68</v>
      </c>
      <c r="H36" s="5">
        <f>G36/1000</f>
        <v>83.0125</v>
      </c>
    </row>
    <row r="37" spans="1:8" ht="13.5">
      <c r="A37" s="4">
        <v>150</v>
      </c>
      <c r="B37" s="4">
        <v>0.4174086379</v>
      </c>
      <c r="C37" s="4">
        <v>4.2458471761</v>
      </c>
      <c r="G37" s="2" t="s">
        <v>69</v>
      </c>
      <c r="H37" s="5">
        <f>G37/1000</f>
        <v>85.422</v>
      </c>
    </row>
    <row r="38" spans="1:8" ht="13.5">
      <c r="A38" s="4">
        <v>200</v>
      </c>
      <c r="B38" s="4">
        <v>0.1698039867</v>
      </c>
      <c r="C38" s="4">
        <v>3.6119601329</v>
      </c>
      <c r="G38" s="2" t="s">
        <v>70</v>
      </c>
      <c r="H38" s="5">
        <f>G38/1000</f>
        <v>86.30000000000001</v>
      </c>
    </row>
    <row r="39" spans="1:8" ht="13.5">
      <c r="A39" s="4">
        <v>300</v>
      </c>
      <c r="B39" s="4">
        <v>0.049514950200000005</v>
      </c>
      <c r="C39" s="4">
        <v>2.9990033223</v>
      </c>
      <c r="G39" s="2" t="s">
        <v>71</v>
      </c>
      <c r="H39" s="5">
        <f>G39/1000</f>
        <v>87.25</v>
      </c>
    </row>
    <row r="40" spans="1:8" ht="13.5">
      <c r="A40" s="4">
        <v>400</v>
      </c>
      <c r="B40" s="4">
        <v>0.021567109600000002</v>
      </c>
      <c r="C40" s="4">
        <v>2.6476744186</v>
      </c>
      <c r="G40" s="2" t="s">
        <v>72</v>
      </c>
      <c r="H40" s="5">
        <f>G40/1000</f>
        <v>89.39</v>
      </c>
    </row>
    <row r="41" spans="1:8" ht="13.5">
      <c r="A41" s="4">
        <v>500</v>
      </c>
      <c r="B41" s="4">
        <v>0.011741860500000001</v>
      </c>
      <c r="C41" s="4">
        <v>2.402192691</v>
      </c>
      <c r="G41" s="2" t="s">
        <v>73</v>
      </c>
      <c r="H41" s="5">
        <f>G41/1000</f>
        <v>89.9568</v>
      </c>
    </row>
    <row r="42" spans="1:8" ht="13.5">
      <c r="A42" s="4">
        <v>600</v>
      </c>
      <c r="B42" s="4">
        <v>0.0073554817</v>
      </c>
      <c r="C42" s="4">
        <v>2.2150166113</v>
      </c>
      <c r="G42" s="2" t="s">
        <v>74</v>
      </c>
      <c r="H42" s="5">
        <f>G42/1000</f>
        <v>90.99</v>
      </c>
    </row>
    <row r="43" spans="1:8" ht="13.5">
      <c r="A43" s="4">
        <v>800</v>
      </c>
      <c r="B43" s="4">
        <v>0.0037315615</v>
      </c>
      <c r="C43" s="4">
        <v>1.9390365449</v>
      </c>
      <c r="G43" s="2" t="s">
        <v>75</v>
      </c>
      <c r="H43" s="5">
        <f>G43/1000</f>
        <v>91.433</v>
      </c>
    </row>
    <row r="44" spans="7:8" ht="13.5">
      <c r="G44" s="2" t="s">
        <v>76</v>
      </c>
      <c r="H44" s="5">
        <f>G44/1000</f>
        <v>92.23000000000002</v>
      </c>
    </row>
    <row r="45" spans="7:8" ht="13.5">
      <c r="G45" s="2" t="s">
        <v>77</v>
      </c>
      <c r="H45" s="5">
        <f>G45/1000</f>
        <v>92.85</v>
      </c>
    </row>
    <row r="46" spans="7:8" ht="13.5">
      <c r="G46" s="2" t="s">
        <v>78</v>
      </c>
      <c r="H46" s="5">
        <f>G46/1000</f>
        <v>96.22</v>
      </c>
    </row>
    <row r="47" spans="7:8" ht="13.5">
      <c r="G47" s="2" t="s">
        <v>79</v>
      </c>
      <c r="H47" s="5">
        <f>G47/1000</f>
        <v>97.13459999999999</v>
      </c>
    </row>
    <row r="48" spans="7:8" ht="13.5">
      <c r="G48" s="2" t="s">
        <v>80</v>
      </c>
      <c r="H48" s="5">
        <f>G48/1000</f>
        <v>97.37</v>
      </c>
    </row>
    <row r="49" spans="7:8" ht="13.5">
      <c r="G49" s="2" t="s">
        <v>81</v>
      </c>
      <c r="H49" s="5">
        <f>G49/1000</f>
        <v>98.565</v>
      </c>
    </row>
    <row r="50" spans="7:8" ht="13.5">
      <c r="G50" s="2" t="s">
        <v>82</v>
      </c>
      <c r="H50" s="5">
        <f>G50/1000</f>
        <v>99.94999999999999</v>
      </c>
    </row>
    <row r="51" spans="7:8" ht="13.5">
      <c r="G51" s="2" t="s">
        <v>83</v>
      </c>
      <c r="H51" s="5">
        <f>G51/1000</f>
        <v>101.69999999999999</v>
      </c>
    </row>
    <row r="52" spans="7:8" ht="13.5">
      <c r="G52" s="2" t="s">
        <v>84</v>
      </c>
      <c r="H52" s="5">
        <f>G52/1000</f>
        <v>103.72999999999999</v>
      </c>
    </row>
    <row r="53" spans="7:8" ht="13.5">
      <c r="G53" s="2" t="s">
        <v>85</v>
      </c>
      <c r="H53" s="5">
        <f>G53/1000</f>
        <v>111.93</v>
      </c>
    </row>
    <row r="54" spans="7:8" ht="13.5">
      <c r="G54" s="2" t="s">
        <v>86</v>
      </c>
      <c r="H54" s="5">
        <f>G54/1000</f>
        <v>114.19999999999999</v>
      </c>
    </row>
    <row r="55" spans="7:8" ht="13.5">
      <c r="G55" s="2" t="s">
        <v>87</v>
      </c>
      <c r="H55" s="5">
        <f>G55/1000</f>
        <v>116.3</v>
      </c>
    </row>
    <row r="56" spans="7:8" ht="13.5">
      <c r="G56" s="2" t="s">
        <v>88</v>
      </c>
      <c r="H56" s="5">
        <f>G56/1000</f>
        <v>117.16199999999999</v>
      </c>
    </row>
    <row r="57" spans="7:8" ht="13.5">
      <c r="G57" s="2" t="s">
        <v>89</v>
      </c>
      <c r="H57" s="5">
        <f>G57/1000</f>
        <v>118.968</v>
      </c>
    </row>
    <row r="58" spans="7:8" ht="13.5">
      <c r="G58" s="2" t="s">
        <v>90</v>
      </c>
      <c r="H58" s="5">
        <f>G58/1000</f>
        <v>120.81900000000002</v>
      </c>
    </row>
    <row r="59" spans="7:8" ht="13.5">
      <c r="G59" s="2" t="s">
        <v>91</v>
      </c>
      <c r="H59" s="5">
        <f>G59/1000</f>
        <v>123.886</v>
      </c>
    </row>
    <row r="60" spans="7:8" ht="13.5">
      <c r="G60" s="2" t="s">
        <v>92</v>
      </c>
      <c r="H60" s="5">
        <f>G60/1000</f>
        <v>125.04</v>
      </c>
    </row>
    <row r="61" spans="7:8" ht="13.5">
      <c r="G61" s="2" t="s">
        <v>93</v>
      </c>
      <c r="H61" s="5">
        <f>G61/1000</f>
        <v>125.43</v>
      </c>
    </row>
    <row r="62" spans="7:8" ht="13.5">
      <c r="G62" s="2" t="s">
        <v>94</v>
      </c>
      <c r="H62" s="5">
        <f>G62/1000</f>
        <v>129.514</v>
      </c>
    </row>
    <row r="63" spans="7:8" ht="13.5">
      <c r="G63" s="2" t="s">
        <v>95</v>
      </c>
      <c r="H63" s="5">
        <f>G63/1000</f>
        <v>131.22</v>
      </c>
    </row>
    <row r="64" spans="7:8" ht="13.5">
      <c r="G64" s="2" t="s">
        <v>96</v>
      </c>
      <c r="H64" s="5">
        <f>G64/1000</f>
        <v>132.1</v>
      </c>
    </row>
    <row r="65" spans="7:8" ht="13.5">
      <c r="G65" s="2" t="s">
        <v>97</v>
      </c>
      <c r="H65" s="5">
        <f>G65/1000</f>
        <v>135.339</v>
      </c>
    </row>
    <row r="66" spans="7:8" ht="13.5">
      <c r="G66" s="2" t="s">
        <v>98</v>
      </c>
      <c r="H66" s="5">
        <f>G66/1000</f>
        <v>139.3</v>
      </c>
    </row>
    <row r="67" spans="7:8" ht="13.5">
      <c r="G67" s="2" t="s">
        <v>99</v>
      </c>
      <c r="H67" s="5">
        <f>G67/1000</f>
        <v>139.722</v>
      </c>
    </row>
    <row r="68" spans="7:8" ht="13.5">
      <c r="G68" s="2" t="s">
        <v>100</v>
      </c>
      <c r="H68" s="5">
        <f>G68/1000</f>
        <v>141.95</v>
      </c>
    </row>
    <row r="69" spans="7:8" ht="13.5">
      <c r="G69" s="2" t="s">
        <v>101</v>
      </c>
      <c r="H69" s="5">
        <f>G69/1000</f>
        <v>142.69</v>
      </c>
    </row>
    <row r="70" spans="7:8" ht="13.5">
      <c r="G70" s="2" t="s">
        <v>102</v>
      </c>
      <c r="H70" s="5">
        <f>G70/1000</f>
        <v>144.42</v>
      </c>
    </row>
    <row r="71" spans="7:8" ht="13.5">
      <c r="G71" s="2" t="s">
        <v>103</v>
      </c>
      <c r="H71" s="5">
        <f>G71/1000</f>
        <v>145.35</v>
      </c>
    </row>
    <row r="72" spans="7:8" ht="13.5">
      <c r="G72" s="2" t="s">
        <v>104</v>
      </c>
      <c r="H72" s="5">
        <f>G72/1000</f>
        <v>146.346</v>
      </c>
    </row>
    <row r="73" spans="7:8" ht="13.5">
      <c r="G73" s="2" t="s">
        <v>105</v>
      </c>
      <c r="H73" s="5">
        <f>G73/1000</f>
        <v>146.9</v>
      </c>
    </row>
    <row r="74" spans="7:8" ht="13.5">
      <c r="G74" s="2" t="s">
        <v>106</v>
      </c>
      <c r="H74" s="5">
        <f>G74/1000</f>
        <v>148.2</v>
      </c>
    </row>
    <row r="75" spans="7:8" ht="13.5">
      <c r="G75" s="2" t="s">
        <v>107</v>
      </c>
      <c r="H75" s="5">
        <f>G75/1000</f>
        <v>152.62</v>
      </c>
    </row>
    <row r="76" spans="7:8" ht="13.5">
      <c r="G76" s="2" t="s">
        <v>108</v>
      </c>
      <c r="H76" s="5">
        <f>G76/1000</f>
        <v>153.17</v>
      </c>
    </row>
    <row r="77" spans="7:8" ht="13.5">
      <c r="G77" s="2" t="s">
        <v>109</v>
      </c>
      <c r="H77" s="5">
        <f>G77/1000</f>
        <v>154.9</v>
      </c>
    </row>
    <row r="78" spans="7:8" ht="13.5">
      <c r="G78" s="2" t="s">
        <v>110</v>
      </c>
      <c r="H78" s="5">
        <f>G78/1000</f>
        <v>156.19</v>
      </c>
    </row>
    <row r="79" spans="7:8" ht="13.5">
      <c r="G79" s="2" t="s">
        <v>111</v>
      </c>
      <c r="H79" s="5">
        <f>G79/1000</f>
        <v>162.45</v>
      </c>
    </row>
    <row r="80" spans="7:8" ht="13.5">
      <c r="G80" s="2" t="s">
        <v>112</v>
      </c>
      <c r="H80" s="5">
        <f>G80/1000</f>
        <v>164.5</v>
      </c>
    </row>
    <row r="81" spans="7:8" ht="13.5">
      <c r="G81" s="2" t="s">
        <v>113</v>
      </c>
      <c r="H81" s="5">
        <f>G81/1000</f>
        <v>164.524</v>
      </c>
    </row>
    <row r="82" spans="7:8" ht="13.5">
      <c r="G82" s="2" t="s">
        <v>114</v>
      </c>
      <c r="H82" s="5">
        <f>G82/1000</f>
        <v>165.61</v>
      </c>
    </row>
    <row r="83" spans="7:8" ht="13.5">
      <c r="G83" s="2" t="s">
        <v>115</v>
      </c>
      <c r="H83" s="5">
        <f>G83/1000</f>
        <v>167.1</v>
      </c>
    </row>
    <row r="84" spans="7:8" ht="13.5">
      <c r="G84" s="2" t="s">
        <v>116</v>
      </c>
      <c r="H84" s="5">
        <f>G84/1000</f>
        <v>169.002</v>
      </c>
    </row>
    <row r="85" spans="7:8" ht="13.5">
      <c r="G85" s="2" t="s">
        <v>117</v>
      </c>
      <c r="H85" s="5">
        <f>G85/1000</f>
        <v>170.809</v>
      </c>
    </row>
    <row r="86" spans="7:8" ht="13.5">
      <c r="G86" s="2" t="s">
        <v>118</v>
      </c>
      <c r="H86" s="5">
        <f>G86/1000</f>
        <v>172.39</v>
      </c>
    </row>
    <row r="87" spans="7:8" ht="13.5">
      <c r="G87" s="2" t="s">
        <v>119</v>
      </c>
      <c r="H87" s="5">
        <f>G87/1000</f>
        <v>174.192</v>
      </c>
    </row>
    <row r="88" spans="7:8" ht="13.5">
      <c r="G88" s="2" t="s">
        <v>120</v>
      </c>
      <c r="H88" s="5">
        <f>G88/1000</f>
        <v>177.91</v>
      </c>
    </row>
    <row r="89" spans="7:8" ht="13.5">
      <c r="G89" s="2" t="s">
        <v>121</v>
      </c>
      <c r="H89" s="5">
        <f>G89/1000</f>
        <v>184.1</v>
      </c>
    </row>
    <row r="90" spans="7:8" ht="13.5">
      <c r="G90" s="2" t="s">
        <v>122</v>
      </c>
      <c r="H90" s="5">
        <f>G90/1000</f>
        <v>185.76</v>
      </c>
    </row>
    <row r="91" spans="7:8" ht="13.5">
      <c r="G91" s="2" t="s">
        <v>123</v>
      </c>
      <c r="H91" s="5">
        <f>G91/1000</f>
        <v>187.967</v>
      </c>
    </row>
    <row r="92" spans="7:8" ht="13.5">
      <c r="G92" s="2" t="s">
        <v>124</v>
      </c>
      <c r="H92" s="5">
        <f>G92/1000</f>
        <v>188.65</v>
      </c>
    </row>
    <row r="93" spans="7:8" ht="13.5">
      <c r="G93" s="2" t="s">
        <v>125</v>
      </c>
      <c r="H93" s="5">
        <f>G93/1000</f>
        <v>192.26</v>
      </c>
    </row>
    <row r="94" spans="7:8" ht="13.5">
      <c r="G94" s="2" t="s">
        <v>126</v>
      </c>
      <c r="H94" s="5">
        <f>G94/1000</f>
        <v>205.75</v>
      </c>
    </row>
    <row r="95" spans="7:8" ht="13.5">
      <c r="G95" s="2" t="s">
        <v>127</v>
      </c>
      <c r="H95" s="5">
        <f>G95/1000</f>
        <v>208.17899999999997</v>
      </c>
    </row>
    <row r="96" spans="7:8" ht="13.5">
      <c r="G96" s="2" t="s">
        <v>128</v>
      </c>
      <c r="H96" s="5">
        <f>G96/1000</f>
        <v>209.08000000000004</v>
      </c>
    </row>
    <row r="97" spans="7:8" ht="13.5">
      <c r="G97" s="2" t="s">
        <v>129</v>
      </c>
      <c r="H97" s="5">
        <f>G97/1000</f>
        <v>210.9</v>
      </c>
    </row>
    <row r="98" spans="7:8" ht="13.5">
      <c r="G98" s="2" t="s">
        <v>130</v>
      </c>
      <c r="H98" s="5">
        <f>G98/1000</f>
        <v>212.36000000000004</v>
      </c>
    </row>
    <row r="99" spans="7:8" ht="13.5">
      <c r="G99" s="2" t="s">
        <v>131</v>
      </c>
      <c r="H99" s="5">
        <f>G99/1000</f>
        <v>216.06999999999996</v>
      </c>
    </row>
    <row r="100" spans="7:8" ht="13.5">
      <c r="G100" s="2" t="s">
        <v>132</v>
      </c>
      <c r="H100" s="5">
        <f>G100/1000</f>
        <v>217.151</v>
      </c>
    </row>
    <row r="101" spans="7:8" ht="13.5">
      <c r="G101" s="2" t="s">
        <v>133</v>
      </c>
      <c r="H101" s="5">
        <f>G101/1000</f>
        <v>217.8</v>
      </c>
    </row>
    <row r="102" spans="7:8" ht="13.5">
      <c r="G102" s="2" t="s">
        <v>134</v>
      </c>
      <c r="H102" s="5">
        <f>G102/1000</f>
        <v>219.43</v>
      </c>
    </row>
    <row r="103" spans="7:8" ht="13.5">
      <c r="G103" s="2" t="s">
        <v>135</v>
      </c>
      <c r="H103" s="5">
        <f>G103/1000</f>
        <v>223.36999999999998</v>
      </c>
    </row>
    <row r="104" spans="7:8" ht="13.5">
      <c r="G104" s="2" t="s">
        <v>136</v>
      </c>
      <c r="H104" s="5">
        <f>G104/1000</f>
        <v>224.33</v>
      </c>
    </row>
    <row r="105" spans="7:8" ht="13.5">
      <c r="G105" s="2" t="s">
        <v>137</v>
      </c>
      <c r="H105" s="5">
        <f>G105/1000</f>
        <v>226.2</v>
      </c>
    </row>
    <row r="106" spans="7:8" ht="13.5">
      <c r="G106" s="2" t="s">
        <v>138</v>
      </c>
      <c r="H106" s="5">
        <f>G106/1000</f>
        <v>230.17</v>
      </c>
    </row>
    <row r="107" spans="7:8" ht="13.5">
      <c r="G107" s="2" t="s">
        <v>139</v>
      </c>
      <c r="H107" s="5">
        <f>G107/1000</f>
        <v>240.373</v>
      </c>
    </row>
    <row r="108" spans="7:8" ht="13.5">
      <c r="G108" s="2" t="s">
        <v>140</v>
      </c>
      <c r="H108" s="5">
        <f>G108/1000</f>
        <v>245.35</v>
      </c>
    </row>
    <row r="109" spans="7:8" ht="13.5">
      <c r="G109" s="2" t="s">
        <v>141</v>
      </c>
      <c r="H109" s="5">
        <f>G109/1000</f>
        <v>248.724</v>
      </c>
    </row>
    <row r="110" spans="7:8" ht="13.5">
      <c r="G110" s="2" t="s">
        <v>142</v>
      </c>
      <c r="H110" s="5">
        <f>G110/1000</f>
        <v>255.91</v>
      </c>
    </row>
    <row r="111" spans="7:8" ht="13.5">
      <c r="G111" s="2" t="s">
        <v>143</v>
      </c>
      <c r="H111" s="5">
        <f>G111/1000</f>
        <v>259.31</v>
      </c>
    </row>
    <row r="112" spans="7:8" ht="13.5">
      <c r="G112" s="2" t="s">
        <v>144</v>
      </c>
      <c r="H112" s="5">
        <f>G112/1000</f>
        <v>260.53000000000003</v>
      </c>
    </row>
    <row r="113" spans="7:8" ht="13.5">
      <c r="G113" s="2" t="s">
        <v>145</v>
      </c>
      <c r="H113" s="5">
        <f>G113/1000</f>
        <v>261.957</v>
      </c>
    </row>
    <row r="114" spans="7:8" ht="13.5">
      <c r="G114" s="2" t="s">
        <v>146</v>
      </c>
      <c r="H114" s="5">
        <f>G114/1000</f>
        <v>268.675</v>
      </c>
    </row>
    <row r="115" spans="7:8" ht="13.5">
      <c r="G115" s="2" t="s">
        <v>147</v>
      </c>
      <c r="H115" s="5">
        <f>G115/1000</f>
        <v>272.39</v>
      </c>
    </row>
    <row r="116" spans="7:8" ht="13.5">
      <c r="G116" s="2" t="s">
        <v>148</v>
      </c>
      <c r="H116" s="5">
        <f>G116/1000</f>
        <v>273.74</v>
      </c>
    </row>
    <row r="117" spans="7:8" ht="13.5">
      <c r="G117" s="2" t="s">
        <v>149</v>
      </c>
      <c r="H117" s="5">
        <f>G117/1000</f>
        <v>274.735</v>
      </c>
    </row>
    <row r="118" spans="7:8" ht="13.5">
      <c r="G118" s="2" t="s">
        <v>150</v>
      </c>
      <c r="H118" s="5">
        <f>G118/1000</f>
        <v>278.108</v>
      </c>
    </row>
    <row r="119" spans="7:8" ht="13.5">
      <c r="G119" s="2" t="s">
        <v>151</v>
      </c>
      <c r="H119" s="5">
        <f>G119/1000</f>
        <v>284.29</v>
      </c>
    </row>
    <row r="120" spans="7:8" ht="13.5">
      <c r="G120" s="2" t="s">
        <v>152</v>
      </c>
      <c r="H120" s="5">
        <f>G120/1000</f>
        <v>288.029</v>
      </c>
    </row>
    <row r="121" spans="7:8" ht="13.5">
      <c r="G121" s="2" t="s">
        <v>153</v>
      </c>
      <c r="H121" s="5">
        <f>G121/1000</f>
        <v>288.5</v>
      </c>
    </row>
    <row r="122" spans="7:8" ht="13.5">
      <c r="G122" s="2" t="s">
        <v>154</v>
      </c>
      <c r="H122" s="5">
        <f>G122/1000</f>
        <v>291.355</v>
      </c>
    </row>
    <row r="123" spans="7:8" ht="13.5">
      <c r="G123" s="2" t="s">
        <v>155</v>
      </c>
      <c r="H123" s="5">
        <f>G123/1000</f>
        <v>291.93</v>
      </c>
    </row>
    <row r="124" spans="7:8" ht="13.5">
      <c r="G124" s="2" t="s">
        <v>156</v>
      </c>
      <c r="H124" s="5">
        <f>G124/1000</f>
        <v>293.996</v>
      </c>
    </row>
    <row r="125" spans="7:8" ht="13.5">
      <c r="G125" s="2" t="s">
        <v>157</v>
      </c>
      <c r="H125" s="5">
        <f>G125/1000</f>
        <v>302.989</v>
      </c>
    </row>
    <row r="126" spans="7:8" ht="13.5">
      <c r="G126" s="2" t="s">
        <v>158</v>
      </c>
      <c r="H126" s="5">
        <f>G126/1000</f>
        <v>307.45</v>
      </c>
    </row>
    <row r="127" spans="7:8" ht="13.5">
      <c r="G127" s="2" t="s">
        <v>159</v>
      </c>
      <c r="H127" s="5">
        <f>G127/1000</f>
        <v>309.49</v>
      </c>
    </row>
    <row r="128" spans="7:8" ht="13.5">
      <c r="G128" s="2" t="s">
        <v>160</v>
      </c>
      <c r="H128" s="5">
        <f>G128/1000</f>
        <v>310.71</v>
      </c>
    </row>
    <row r="129" spans="7:8" ht="13.5">
      <c r="G129" s="2" t="s">
        <v>161</v>
      </c>
      <c r="H129" s="5">
        <f>G129/1000</f>
        <v>311.76</v>
      </c>
    </row>
    <row r="130" spans="7:8" ht="13.5">
      <c r="G130" s="2" t="s">
        <v>162</v>
      </c>
      <c r="H130" s="5">
        <f>G130/1000</f>
        <v>313.45</v>
      </c>
    </row>
    <row r="131" spans="7:8" ht="13.5">
      <c r="G131" s="2" t="s">
        <v>163</v>
      </c>
      <c r="H131" s="5">
        <f>G131/1000</f>
        <v>315.39</v>
      </c>
    </row>
    <row r="132" spans="7:8" ht="13.5">
      <c r="G132" s="2" t="s">
        <v>164</v>
      </c>
      <c r="H132" s="5">
        <f>G132/1000</f>
        <v>317.169</v>
      </c>
    </row>
    <row r="133" spans="7:8" ht="13.5">
      <c r="G133" s="2" t="s">
        <v>165</v>
      </c>
      <c r="H133" s="5">
        <f>G133/1000</f>
        <v>320.547</v>
      </c>
    </row>
    <row r="134" spans="7:8" ht="13.5">
      <c r="G134" s="2" t="s">
        <v>166</v>
      </c>
      <c r="H134" s="5">
        <f>G134/1000</f>
        <v>323.381</v>
      </c>
    </row>
    <row r="135" spans="7:8" ht="13.5">
      <c r="G135" s="2" t="s">
        <v>167</v>
      </c>
      <c r="H135" s="5">
        <f>G135/1000</f>
        <v>328.758</v>
      </c>
    </row>
    <row r="136" spans="7:8" ht="13.5">
      <c r="G136" s="2" t="s">
        <v>168</v>
      </c>
      <c r="H136" s="5">
        <f>G136/1000</f>
        <v>336.63</v>
      </c>
    </row>
    <row r="137" spans="7:8" ht="13.5">
      <c r="G137" s="2" t="s">
        <v>169</v>
      </c>
      <c r="H137" s="5">
        <f>G137/1000</f>
        <v>340.19</v>
      </c>
    </row>
    <row r="138" spans="7:8" ht="13.5">
      <c r="G138" s="2" t="s">
        <v>170</v>
      </c>
      <c r="H138" s="5">
        <f>G138/1000</f>
        <v>354.04</v>
      </c>
    </row>
    <row r="139" spans="7:8" ht="13.5">
      <c r="G139" s="2" t="s">
        <v>171</v>
      </c>
      <c r="H139" s="5">
        <f>G139/1000</f>
        <v>359.38</v>
      </c>
    </row>
    <row r="140" spans="7:8" ht="13.5">
      <c r="G140" s="2" t="s">
        <v>172</v>
      </c>
      <c r="H140" s="5">
        <f>G140/1000</f>
        <v>364.01</v>
      </c>
    </row>
    <row r="141" spans="7:8" ht="13.5">
      <c r="G141" s="2" t="s">
        <v>173</v>
      </c>
      <c r="H141" s="5">
        <f>G141/1000</f>
        <v>365.82</v>
      </c>
    </row>
    <row r="142" spans="7:8" ht="13.5">
      <c r="G142" s="2" t="s">
        <v>174</v>
      </c>
      <c r="H142" s="5">
        <f>G142/1000</f>
        <v>371.34</v>
      </c>
    </row>
    <row r="143" spans="7:8" ht="13.5">
      <c r="G143" s="2" t="s">
        <v>175</v>
      </c>
      <c r="H143" s="5">
        <f>G143/1000</f>
        <v>374.71</v>
      </c>
    </row>
    <row r="144" spans="7:8" ht="13.5">
      <c r="G144" s="2" t="s">
        <v>176</v>
      </c>
      <c r="H144" s="5">
        <f>G144/1000</f>
        <v>381.35</v>
      </c>
    </row>
    <row r="145" spans="7:8" ht="13.5">
      <c r="G145" s="2" t="s">
        <v>177</v>
      </c>
      <c r="H145" s="5">
        <f>G145/1000</f>
        <v>383.43</v>
      </c>
    </row>
    <row r="146" spans="7:8" ht="13.5">
      <c r="G146" s="2" t="s">
        <v>178</v>
      </c>
      <c r="H146" s="5">
        <f>G146/1000</f>
        <v>387.86</v>
      </c>
    </row>
    <row r="147" spans="7:8" ht="13.5">
      <c r="G147" s="2" t="s">
        <v>179</v>
      </c>
      <c r="H147" s="5">
        <f>G147/1000</f>
        <v>393.6</v>
      </c>
    </row>
    <row r="148" spans="7:8" ht="13.5">
      <c r="G148" s="2" t="s">
        <v>180</v>
      </c>
      <c r="H148" s="5">
        <f>G148/1000</f>
        <v>396.62</v>
      </c>
    </row>
    <row r="149" spans="7:8" ht="13.5">
      <c r="G149" s="2" t="s">
        <v>181</v>
      </c>
      <c r="H149" s="5">
        <f>G149/1000</f>
        <v>402.22</v>
      </c>
    </row>
    <row r="150" spans="7:8" ht="13.5">
      <c r="G150" s="2" t="s">
        <v>182</v>
      </c>
      <c r="H150" s="5">
        <f>G150/1000</f>
        <v>404.39</v>
      </c>
    </row>
    <row r="151" spans="7:8" ht="13.5">
      <c r="G151" s="2" t="s">
        <v>183</v>
      </c>
      <c r="H151" s="5">
        <f>G151/1000</f>
        <v>406.58000000000004</v>
      </c>
    </row>
    <row r="152" spans="7:8" ht="13.5">
      <c r="G152" s="2" t="s">
        <v>184</v>
      </c>
      <c r="H152" s="5">
        <f>G152/1000</f>
        <v>416.31</v>
      </c>
    </row>
    <row r="153" spans="7:8" ht="13.5">
      <c r="G153" s="2" t="s">
        <v>185</v>
      </c>
      <c r="H153" s="5">
        <f>G153/1000</f>
        <v>423.09</v>
      </c>
    </row>
    <row r="154" spans="7:8" ht="13.5">
      <c r="G154" s="2" t="s">
        <v>186</v>
      </c>
      <c r="H154" s="5">
        <f>G154/1000</f>
        <v>425.46</v>
      </c>
    </row>
    <row r="155" spans="7:8" ht="13.5">
      <c r="G155" s="2" t="s">
        <v>187</v>
      </c>
      <c r="H155" s="5">
        <f>G155/1000</f>
        <v>436.23</v>
      </c>
    </row>
    <row r="156" spans="7:8" ht="13.5">
      <c r="G156" s="2" t="s">
        <v>188</v>
      </c>
      <c r="H156" s="5">
        <f>G156/1000</f>
        <v>441.53</v>
      </c>
    </row>
    <row r="157" spans="7:8" ht="13.5">
      <c r="G157" s="2" t="s">
        <v>189</v>
      </c>
      <c r="H157" s="5">
        <f>G157/1000</f>
        <v>449.5199999999999</v>
      </c>
    </row>
    <row r="158" spans="7:8" ht="13.5">
      <c r="G158" s="2" t="s">
        <v>190</v>
      </c>
      <c r="H158" s="5">
        <f>G158/1000</f>
        <v>455.48</v>
      </c>
    </row>
    <row r="159" spans="7:8" ht="13.5">
      <c r="G159" s="2" t="s">
        <v>191</v>
      </c>
      <c r="H159" s="5">
        <f>G159/1000</f>
        <v>456.87</v>
      </c>
    </row>
    <row r="160" spans="7:8" ht="13.5">
      <c r="G160" s="2" t="s">
        <v>192</v>
      </c>
      <c r="H160" s="5">
        <f>G160/1000</f>
        <v>459.80999999999995</v>
      </c>
    </row>
    <row r="161" spans="7:8" ht="13.5">
      <c r="G161" s="2" t="s">
        <v>193</v>
      </c>
      <c r="H161" s="5">
        <f>G161/1000</f>
        <v>465.37</v>
      </c>
    </row>
    <row r="162" spans="7:8" ht="13.5">
      <c r="G162" s="2" t="s">
        <v>194</v>
      </c>
      <c r="H162" s="5">
        <f>G162/1000</f>
        <v>471.06000000000006</v>
      </c>
    </row>
    <row r="163" spans="7:8" ht="13.5">
      <c r="G163" s="2" t="s">
        <v>195</v>
      </c>
      <c r="H163" s="5">
        <f>G163/1000</f>
        <v>474.40999999999997</v>
      </c>
    </row>
    <row r="164" spans="7:8" ht="13.5">
      <c r="G164" s="2" t="s">
        <v>196</v>
      </c>
      <c r="H164" s="5">
        <f>G164/1000</f>
        <v>478.63999999999993</v>
      </c>
    </row>
    <row r="165" spans="7:8" ht="13.5">
      <c r="G165" s="2" t="s">
        <v>197</v>
      </c>
      <c r="H165" s="5">
        <f>G165/1000</f>
        <v>484.34</v>
      </c>
    </row>
    <row r="166" spans="7:8" ht="13.5">
      <c r="G166" s="2" t="s">
        <v>199</v>
      </c>
      <c r="H166" s="5">
        <f>G166/1000</f>
        <v>500.3999999999999</v>
      </c>
    </row>
    <row r="167" spans="7:8" ht="13.5">
      <c r="G167" s="2" t="s">
        <v>200</v>
      </c>
      <c r="H167" s="5">
        <f>G167/1000</f>
        <v>513.1999999999999</v>
      </c>
    </row>
    <row r="168" spans="7:8" ht="13.5">
      <c r="G168" s="2" t="s">
        <v>201</v>
      </c>
      <c r="H168" s="5">
        <f>G168/1000</f>
        <v>514.8100000000001</v>
      </c>
    </row>
    <row r="169" spans="7:8" ht="13.5">
      <c r="G169" s="2" t="s">
        <v>202</v>
      </c>
      <c r="H169" s="5">
        <f>G169/1000</f>
        <v>523.68</v>
      </c>
    </row>
    <row r="170" spans="7:8" ht="13.5">
      <c r="G170" s="2" t="s">
        <v>203</v>
      </c>
      <c r="H170" s="5">
        <f>G170/1000</f>
        <v>531.54</v>
      </c>
    </row>
    <row r="171" spans="7:8" ht="13.5">
      <c r="G171" s="2" t="s">
        <v>204</v>
      </c>
      <c r="H171" s="5">
        <f>G171/1000</f>
        <v>533.53</v>
      </c>
    </row>
    <row r="172" spans="7:8" ht="13.5">
      <c r="G172" s="2" t="s">
        <v>205</v>
      </c>
      <c r="H172" s="5">
        <f>G172/1000</f>
        <v>536.44</v>
      </c>
    </row>
    <row r="173" spans="7:8" ht="13.5">
      <c r="G173" s="2" t="s">
        <v>206</v>
      </c>
      <c r="H173" s="5">
        <f>G173/1000</f>
        <v>540.52</v>
      </c>
    </row>
    <row r="174" spans="7:8" ht="13.5">
      <c r="G174" s="2" t="s">
        <v>207</v>
      </c>
      <c r="H174" s="5">
        <f>G174/1000</f>
        <v>542.41</v>
      </c>
    </row>
    <row r="175" spans="7:8" ht="13.5">
      <c r="G175" s="2" t="s">
        <v>208</v>
      </c>
      <c r="H175" s="5">
        <f>G175/1000</f>
        <v>559.87</v>
      </c>
    </row>
    <row r="176" spans="7:8" ht="13.5">
      <c r="G176" s="2" t="s">
        <v>209</v>
      </c>
      <c r="H176" s="5">
        <f>G176/1000</f>
        <v>562.61</v>
      </c>
    </row>
    <row r="177" spans="7:8" ht="13.5">
      <c r="G177" s="2" t="s">
        <v>210</v>
      </c>
      <c r="H177" s="5">
        <f>G177/1000</f>
        <v>569.19</v>
      </c>
    </row>
    <row r="178" spans="7:8" ht="13.5">
      <c r="G178" s="2" t="s">
        <v>211</v>
      </c>
      <c r="H178" s="5">
        <f>G178/1000</f>
        <v>576</v>
      </c>
    </row>
    <row r="179" spans="7:8" ht="13.5">
      <c r="G179" s="2" t="s">
        <v>212</v>
      </c>
      <c r="H179" s="5">
        <f>G179/1000</f>
        <v>578.42</v>
      </c>
    </row>
    <row r="180" spans="7:8" ht="13.5">
      <c r="G180" s="2" t="s">
        <v>213</v>
      </c>
      <c r="H180" s="5">
        <f>G180/1000</f>
        <v>584.94</v>
      </c>
    </row>
    <row r="181" spans="7:8" ht="13.5">
      <c r="G181" s="2" t="s">
        <v>214</v>
      </c>
      <c r="H181" s="5">
        <f>G181/1000</f>
        <v>591.64</v>
      </c>
    </row>
    <row r="182" spans="7:8" ht="13.5">
      <c r="G182" s="2" t="s">
        <v>215</v>
      </c>
      <c r="H182" s="5">
        <f>G182/1000</f>
        <v>605.16</v>
      </c>
    </row>
    <row r="183" spans="7:8" ht="13.5">
      <c r="G183" s="2" t="s">
        <v>216</v>
      </c>
      <c r="H183" s="5">
        <f>G183/1000</f>
        <v>608.15</v>
      </c>
    </row>
    <row r="184" spans="7:8" ht="13.5">
      <c r="G184" s="2" t="s">
        <v>217</v>
      </c>
      <c r="H184" s="5">
        <f>G184/1000</f>
        <v>614.45</v>
      </c>
    </row>
    <row r="185" spans="7:8" ht="13.5">
      <c r="G185" s="2" t="s">
        <v>218</v>
      </c>
      <c r="H185" s="5">
        <f>G185/1000</f>
        <v>620.81</v>
      </c>
    </row>
    <row r="186" spans="7:8" ht="13.5">
      <c r="G186" s="2" t="s">
        <v>219</v>
      </c>
      <c r="H186" s="5">
        <f>G186/1000</f>
        <v>627.7</v>
      </c>
    </row>
    <row r="187" spans="7:8" ht="13.5">
      <c r="G187" s="2" t="s">
        <v>220</v>
      </c>
      <c r="H187" s="5">
        <f>G187/1000</f>
        <v>637.25</v>
      </c>
    </row>
    <row r="188" spans="7:8" ht="13.5">
      <c r="G188" s="2" t="s">
        <v>221</v>
      </c>
      <c r="H188" s="5">
        <f>G188/1000</f>
        <v>652.79</v>
      </c>
    </row>
    <row r="189" spans="7:8" ht="13.5">
      <c r="G189" s="2" t="s">
        <v>222</v>
      </c>
      <c r="H189" s="5">
        <f>G189/1000</f>
        <v>656.89</v>
      </c>
    </row>
    <row r="190" spans="7:8" ht="13.5">
      <c r="G190" s="2" t="s">
        <v>223</v>
      </c>
      <c r="H190" s="5">
        <f>G190/1000</f>
        <v>665.03</v>
      </c>
    </row>
    <row r="191" spans="7:8" ht="13.5">
      <c r="G191" s="2" t="s">
        <v>224</v>
      </c>
      <c r="H191" s="5">
        <f>G191/1000</f>
        <v>707.41</v>
      </c>
    </row>
    <row r="192" spans="7:8" ht="13.5">
      <c r="G192" s="2" t="s">
        <v>225</v>
      </c>
      <c r="H192" s="5">
        <f>G192/1000</f>
        <v>720.62</v>
      </c>
    </row>
    <row r="193" spans="7:8" ht="13.5">
      <c r="G193" s="2" t="s">
        <v>226</v>
      </c>
      <c r="H193" s="5">
        <f>G193/1000</f>
        <v>749.8</v>
      </c>
    </row>
    <row r="194" spans="7:8" ht="13.5">
      <c r="G194" s="1"/>
      <c r="H194" s="5"/>
    </row>
    <row r="195" spans="7:8" ht="13.5">
      <c r="G195" s="1"/>
      <c r="H195" s="5"/>
    </row>
    <row r="196" spans="7:8" ht="13.5">
      <c r="G196" s="2" t="s">
        <v>227</v>
      </c>
      <c r="H196" s="5">
        <f>G196/1000</f>
        <v>3.05774</v>
      </c>
    </row>
    <row r="197" spans="7:8" ht="13.5">
      <c r="G197" s="2" t="s">
        <v>228</v>
      </c>
      <c r="H197" s="5">
        <f>G197/1000</f>
        <v>12.7324</v>
      </c>
    </row>
    <row r="198" spans="7:8" ht="13.5">
      <c r="G198" s="2" t="s">
        <v>229</v>
      </c>
      <c r="H198" s="5">
        <f>G198/1000</f>
        <v>12.959700000000002</v>
      </c>
    </row>
    <row r="199" spans="7:8" ht="13.5">
      <c r="G199" s="2" t="s">
        <v>230</v>
      </c>
      <c r="H199" s="5">
        <f>G199/1000</f>
        <v>16.0977</v>
      </c>
    </row>
    <row r="200" spans="7:8" ht="13.5">
      <c r="G200" s="2" t="s">
        <v>231</v>
      </c>
      <c r="H200" s="5">
        <f>G200/1000</f>
        <v>19.2525</v>
      </c>
    </row>
    <row r="201" spans="7:8" ht="13.5">
      <c r="G201" s="2" t="s">
        <v>232</v>
      </c>
      <c r="H201" s="5">
        <f>G201/1000</f>
        <v>90.33</v>
      </c>
    </row>
    <row r="202" spans="7:8" ht="13.5">
      <c r="G202" s="2" t="s">
        <v>233</v>
      </c>
      <c r="H202" s="5">
        <f>G202/1000</f>
        <v>93.795</v>
      </c>
    </row>
    <row r="203" spans="7:8" ht="13.5">
      <c r="G203" s="2" t="s">
        <v>234</v>
      </c>
      <c r="H203" s="5">
        <f>G203/1000</f>
        <v>105.278</v>
      </c>
    </row>
    <row r="204" spans="7:8" ht="13.5">
      <c r="G204" s="2" t="s">
        <v>235</v>
      </c>
      <c r="H204" s="5">
        <f>G204/1000</f>
        <v>106.074</v>
      </c>
    </row>
    <row r="205" spans="7:8" ht="13.5">
      <c r="G205" s="2" t="s">
        <v>236</v>
      </c>
      <c r="H205" s="5">
        <f>G205/1000</f>
        <v>106.60799999999999</v>
      </c>
    </row>
    <row r="206" spans="7:8" ht="13.5">
      <c r="G206" s="2" t="s">
        <v>237</v>
      </c>
      <c r="H206" s="5">
        <f>G206/1000</f>
        <v>106.771</v>
      </c>
    </row>
    <row r="207" spans="7:8" ht="13.5">
      <c r="G207" s="2" t="s">
        <v>238</v>
      </c>
      <c r="H207" s="5">
        <f>G207/1000</f>
        <v>108.948</v>
      </c>
    </row>
    <row r="208" spans="7:8" ht="13.5">
      <c r="G208" s="2" t="s">
        <v>239</v>
      </c>
      <c r="H208" s="5">
        <f>G208/1000</f>
        <v>109.154</v>
      </c>
    </row>
    <row r="209" spans="7:8" ht="13.5">
      <c r="G209" s="2" t="s">
        <v>240</v>
      </c>
      <c r="H209" s="5">
        <f>G209/1000</f>
        <v>109.395</v>
      </c>
    </row>
    <row r="210" spans="7:8" ht="13.5">
      <c r="G210" s="2" t="s">
        <v>241</v>
      </c>
      <c r="H210" s="5">
        <f>G210/1000</f>
        <v>109.433</v>
      </c>
    </row>
  </sheetData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2"/>
  <sheetViews>
    <sheetView tabSelected="1" workbookViewId="0" topLeftCell="A35">
      <selection activeCell="K69" sqref="K69"/>
    </sheetView>
  </sheetViews>
  <sheetFormatPr defaultColWidth="8" defaultRowHeight="14.25"/>
  <cols>
    <col min="1" max="1" width="9.09765625" style="4" customWidth="1"/>
    <col min="2" max="2" width="19.59765625" style="1" customWidth="1"/>
    <col min="3" max="3" width="11.5" style="4" customWidth="1"/>
    <col min="4" max="4" width="12.59765625" style="4" customWidth="1"/>
    <col min="5" max="5" width="11.19921875" style="4" customWidth="1"/>
    <col min="6" max="8" width="18.296875" style="4" customWidth="1"/>
    <col min="9" max="9" width="12.09765625" style="4" customWidth="1"/>
    <col min="10" max="10" width="12" style="4" customWidth="1"/>
    <col min="11" max="11" width="16" style="4" customWidth="1"/>
    <col min="12" max="12" width="13.3984375" style="4" customWidth="1"/>
    <col min="13" max="13" width="14.3984375" style="4" customWidth="1"/>
    <col min="14" max="16" width="29.69921875" style="4" customWidth="1"/>
    <col min="17" max="18" width="9.19921875" style="4" customWidth="1"/>
    <col min="19" max="19" width="24.69921875" style="4" customWidth="1"/>
    <col min="20" max="24" width="9.19921875" style="4" customWidth="1"/>
    <col min="25" max="16384" width="7.69921875" style="4" customWidth="1"/>
  </cols>
  <sheetData>
    <row r="1" spans="1:19" ht="15.75">
      <c r="A1" s="4" t="s">
        <v>256</v>
      </c>
      <c r="B1" s="1" t="s">
        <v>257</v>
      </c>
      <c r="C1" s="4" t="s">
        <v>258</v>
      </c>
      <c r="D1" s="4" t="s">
        <v>259</v>
      </c>
      <c r="E1" s="4" t="s">
        <v>260</v>
      </c>
      <c r="F1" s="1" t="s">
        <v>261</v>
      </c>
      <c r="G1" s="4" t="s">
        <v>262</v>
      </c>
      <c r="H1" s="4" t="s">
        <v>263</v>
      </c>
      <c r="K1" s="4" t="s">
        <v>10</v>
      </c>
      <c r="L1" s="4" t="s">
        <v>264</v>
      </c>
      <c r="P1" s="4" t="s">
        <v>12</v>
      </c>
      <c r="R1" s="4" t="s">
        <v>256</v>
      </c>
      <c r="S1" s="4" t="s">
        <v>12</v>
      </c>
    </row>
    <row r="2" spans="1:24" ht="15">
      <c r="A2" s="4">
        <v>0.11</v>
      </c>
      <c r="B2" s="6" t="s">
        <v>265</v>
      </c>
      <c r="C2" s="4">
        <v>0.0016500000000000002</v>
      </c>
      <c r="D2" s="4">
        <f>$B$2*$C$2</f>
        <v>1.6021500000000004E-06</v>
      </c>
      <c r="E2" s="4">
        <f>(1.2*12*12)*$C$2*$D$2</f>
        <v>4.568050080000001E-07</v>
      </c>
      <c r="F2" s="6" t="s">
        <v>266</v>
      </c>
      <c r="G2" s="4">
        <f>$F$2*0.01</f>
        <v>9E-06</v>
      </c>
      <c r="H2" s="4">
        <f>$G$2*6879</f>
        <v>0.061911</v>
      </c>
      <c r="K2" s="4">
        <v>1.2</v>
      </c>
      <c r="L2" s="4">
        <f>$E$2*$K$2</f>
        <v>5.481660096000001E-07</v>
      </c>
      <c r="P2" s="4">
        <f>$L$2*100</f>
        <v>5.481660096000001E-05</v>
      </c>
      <c r="R2" s="4">
        <v>0.11</v>
      </c>
      <c r="S2" s="4">
        <v>5.481660096E-05</v>
      </c>
      <c r="U2" s="4">
        <f>$R$2*1000</f>
        <v>110</v>
      </c>
      <c r="V2" s="6" t="s">
        <v>265</v>
      </c>
      <c r="W2" s="7" t="s">
        <v>267</v>
      </c>
      <c r="X2" s="7" t="s">
        <v>268</v>
      </c>
    </row>
    <row r="3" spans="1:24" ht="15">
      <c r="A3" s="4">
        <v>0.12</v>
      </c>
      <c r="B3" s="6" t="s">
        <v>269</v>
      </c>
      <c r="C3" s="4">
        <f>$C$2</f>
        <v>0.0016500000000000002</v>
      </c>
      <c r="D3" s="4">
        <f>$B$3*$C$3</f>
        <v>3.4485E-06</v>
      </c>
      <c r="E3" s="4">
        <f>(1.2*12*12)*$C$3*$D$3</f>
        <v>9.8323632E-07</v>
      </c>
      <c r="F3" s="6" t="s">
        <v>270</v>
      </c>
      <c r="G3" s="4">
        <f>$F$3*0.01</f>
        <v>3.0000000000000005E-06</v>
      </c>
      <c r="H3" s="4">
        <f>$G$3*6879</f>
        <v>0.020637000000000003</v>
      </c>
      <c r="K3" s="4">
        <v>2.2</v>
      </c>
      <c r="L3" s="4">
        <f>$E$3*$K$3</f>
        <v>2.1631199040000003E-06</v>
      </c>
      <c r="P3" s="4">
        <f>$L$3*100</f>
        <v>0.00021631199040000003</v>
      </c>
      <c r="R3" s="4">
        <v>0.12</v>
      </c>
      <c r="S3" s="4">
        <v>0.0002163119904</v>
      </c>
      <c r="U3" s="4">
        <f>$R$3*1000</f>
        <v>120</v>
      </c>
      <c r="V3" s="6" t="s">
        <v>269</v>
      </c>
      <c r="W3" s="7" t="s">
        <v>271</v>
      </c>
      <c r="X3" s="7" t="s">
        <v>272</v>
      </c>
    </row>
    <row r="4" spans="1:24" ht="15">
      <c r="A4" s="4">
        <v>0.14</v>
      </c>
      <c r="B4" s="6" t="s">
        <v>273</v>
      </c>
      <c r="C4" s="4">
        <f>$C$3</f>
        <v>0.0016500000000000002</v>
      </c>
      <c r="D4" s="4">
        <f>$B$4*$C$4</f>
        <v>1.1698500000000002E-05</v>
      </c>
      <c r="E4" s="4">
        <f>(1.2*12*12)*$C$4*$D$4</f>
        <v>3.33547632E-06</v>
      </c>
      <c r="F4" s="6" t="s">
        <v>274</v>
      </c>
      <c r="G4" s="4">
        <f>$F$4*0.01</f>
        <v>4.000000000000001E-06</v>
      </c>
      <c r="H4" s="4">
        <f>$G$4*6879</f>
        <v>0.027516000000000006</v>
      </c>
      <c r="K4" s="4">
        <v>3.2</v>
      </c>
      <c r="L4" s="4">
        <f>$E$4*$K$4</f>
        <v>1.0673524224000002E-05</v>
      </c>
      <c r="P4" s="4">
        <f>$L$4*100</f>
        <v>0.0010673524224</v>
      </c>
      <c r="R4" s="4">
        <v>0.14</v>
      </c>
      <c r="S4" s="4">
        <v>0.0010673524224</v>
      </c>
      <c r="U4" s="4">
        <f>$R$4*1000</f>
        <v>140</v>
      </c>
      <c r="V4" s="6" t="s">
        <v>273</v>
      </c>
      <c r="W4" s="7" t="s">
        <v>275</v>
      </c>
      <c r="X4" s="7" t="s">
        <v>276</v>
      </c>
    </row>
    <row r="5" spans="1:24" ht="15">
      <c r="A5" s="4">
        <v>0.16</v>
      </c>
      <c r="B5" s="6" t="s">
        <v>277</v>
      </c>
      <c r="C5" s="4">
        <f>$C$4</f>
        <v>0.0016500000000000002</v>
      </c>
      <c r="D5" s="4">
        <f>$B$5*$C$5</f>
        <v>3.0030000000000006E-05</v>
      </c>
      <c r="E5" s="4">
        <f>(1.2*12*12)*$C$5*$D$5</f>
        <v>8.562153600000002E-06</v>
      </c>
      <c r="F5" s="1">
        <v>0.0028</v>
      </c>
      <c r="G5" s="4">
        <f>$F$5*0.01</f>
        <v>2.8E-05</v>
      </c>
      <c r="H5" s="4">
        <f>$G$5*6879</f>
        <v>0.192612</v>
      </c>
      <c r="K5" s="4">
        <v>4.2</v>
      </c>
      <c r="L5" s="4">
        <f>$E$5*$K$5</f>
        <v>3.596104512000001E-05</v>
      </c>
      <c r="P5" s="4">
        <f>$L$5*100</f>
        <v>0.003596104512000001</v>
      </c>
      <c r="R5" s="4">
        <v>0.16</v>
      </c>
      <c r="S5" s="4">
        <v>0.003596104512</v>
      </c>
      <c r="U5" s="4">
        <f>$R$5*1000</f>
        <v>160</v>
      </c>
      <c r="V5" s="6" t="s">
        <v>277</v>
      </c>
      <c r="W5" s="7" t="s">
        <v>278</v>
      </c>
      <c r="X5" s="7" t="s">
        <v>279</v>
      </c>
    </row>
    <row r="6" spans="1:24" ht="15">
      <c r="A6" s="4">
        <v>0.18</v>
      </c>
      <c r="B6" s="6" t="s">
        <v>280</v>
      </c>
      <c r="C6" s="4">
        <f>$C$5</f>
        <v>0.0016500000000000002</v>
      </c>
      <c r="D6" s="4">
        <f>$B$6*$C$6</f>
        <v>6.402000000000001E-05</v>
      </c>
      <c r="E6" s="4">
        <f>(1.2*12*12)*$C$6*$D$6</f>
        <v>1.8253382400000004E-05</v>
      </c>
      <c r="F6" s="1">
        <v>0.003</v>
      </c>
      <c r="G6" s="4">
        <f>$F$6*0.01</f>
        <v>3E-05</v>
      </c>
      <c r="H6" s="4">
        <f>$G$6*6879</f>
        <v>0.20637</v>
      </c>
      <c r="K6" s="4">
        <v>5.2</v>
      </c>
      <c r="L6" s="4">
        <f>$E$6*$K$6</f>
        <v>9.491758848000003E-05</v>
      </c>
      <c r="P6" s="4">
        <f>$L$6*100</f>
        <v>0.009491758848000003</v>
      </c>
      <c r="R6" s="4">
        <v>0.18</v>
      </c>
      <c r="S6" s="4">
        <v>0.009491758848</v>
      </c>
      <c r="U6" s="4">
        <f>$R$6*1000</f>
        <v>180</v>
      </c>
      <c r="V6" s="6" t="s">
        <v>280</v>
      </c>
      <c r="W6" s="7" t="s">
        <v>281</v>
      </c>
      <c r="X6" s="7" t="s">
        <v>282</v>
      </c>
    </row>
    <row r="7" spans="1:24" ht="15">
      <c r="A7" s="4">
        <v>0.2</v>
      </c>
      <c r="B7" s="6" t="s">
        <v>283</v>
      </c>
      <c r="C7" s="4">
        <f>$C$6</f>
        <v>0.0016500000000000002</v>
      </c>
      <c r="D7" s="4">
        <f>$B$7*$C$7</f>
        <v>0.00012012000000000002</v>
      </c>
      <c r="E7" s="4">
        <f>(1.2*12*12)*$C$7*$D$7</f>
        <v>3.424861440000001E-05</v>
      </c>
      <c r="F7" s="1">
        <v>0.0014</v>
      </c>
      <c r="G7" s="4">
        <f>$F$7*0.01</f>
        <v>1.4E-05</v>
      </c>
      <c r="H7" s="4">
        <f>$G$7*6879</f>
        <v>0.096306</v>
      </c>
      <c r="K7" s="4">
        <v>6.2</v>
      </c>
      <c r="L7" s="4">
        <f>$E$7*$K$7</f>
        <v>0.00021234140928000006</v>
      </c>
      <c r="P7" s="4">
        <f>$L$7*100</f>
        <v>0.021234140928000005</v>
      </c>
      <c r="R7" s="4">
        <v>0.2</v>
      </c>
      <c r="S7" s="4">
        <v>0.021234140928</v>
      </c>
      <c r="U7" s="4">
        <f>$R$7*1000</f>
        <v>200</v>
      </c>
      <c r="V7" s="6" t="s">
        <v>283</v>
      </c>
      <c r="W7" s="7" t="s">
        <v>284</v>
      </c>
      <c r="X7" s="7" t="s">
        <v>285</v>
      </c>
    </row>
    <row r="8" spans="1:24" ht="15">
      <c r="A8" s="4">
        <v>0.23</v>
      </c>
      <c r="B8" s="6" t="s">
        <v>286</v>
      </c>
      <c r="C8" s="4">
        <f>$C$7</f>
        <v>0.0016500000000000002</v>
      </c>
      <c r="D8" s="4">
        <f>$B$8*$C$8</f>
        <v>0.00026235000000000006</v>
      </c>
      <c r="E8" s="4">
        <f>(1.2*12*12)*$C$8*$D$8</f>
        <v>7.480123200000001E-05</v>
      </c>
      <c r="F8" s="1">
        <v>0.001</v>
      </c>
      <c r="G8" s="4">
        <f>$F$8*0.01</f>
        <v>1E-05</v>
      </c>
      <c r="H8" s="4">
        <f>$G$8*6879</f>
        <v>0.06879</v>
      </c>
      <c r="K8" s="4">
        <v>7.2</v>
      </c>
      <c r="L8" s="4">
        <f>$E$8*$K$8</f>
        <v>0.0005385688704000001</v>
      </c>
      <c r="P8" s="4">
        <f>$L$8*100</f>
        <v>0.053856887040000016</v>
      </c>
      <c r="R8" s="4">
        <v>0.23</v>
      </c>
      <c r="S8" s="4">
        <v>0.053856887039999995</v>
      </c>
      <c r="U8" s="4">
        <f>$R$8*1000</f>
        <v>230</v>
      </c>
      <c r="V8" s="6" t="s">
        <v>286</v>
      </c>
      <c r="W8" s="7" t="s">
        <v>14</v>
      </c>
      <c r="X8" s="7" t="s">
        <v>287</v>
      </c>
    </row>
    <row r="9" spans="1:24" ht="15">
      <c r="A9" s="4">
        <v>0.26</v>
      </c>
      <c r="B9" s="6" t="s">
        <v>23</v>
      </c>
      <c r="C9" s="4">
        <f>$C$8</f>
        <v>0.0016500000000000002</v>
      </c>
      <c r="D9" s="4">
        <f>$B$9*$C$9</f>
        <v>0.0004950000000000001</v>
      </c>
      <c r="E9" s="4">
        <f>(1.2*12*12)*$C$9*$D$9</f>
        <v>0.00014113440000000004</v>
      </c>
      <c r="F9" s="1">
        <v>0.012</v>
      </c>
      <c r="G9" s="4">
        <f>$F$9*0.01</f>
        <v>0.00012</v>
      </c>
      <c r="H9" s="4">
        <f>$G$9*6879</f>
        <v>0.82548</v>
      </c>
      <c r="K9" s="4">
        <v>8.2</v>
      </c>
      <c r="L9" s="4">
        <f>$E$9*$K$9</f>
        <v>0.0011573020800000001</v>
      </c>
      <c r="P9" s="4">
        <f>$L$9*100</f>
        <v>0.11573020800000001</v>
      </c>
      <c r="R9" s="4">
        <v>0.26</v>
      </c>
      <c r="S9" s="4">
        <v>0.115730208</v>
      </c>
      <c r="U9" s="4">
        <f>$R$9*1000</f>
        <v>260</v>
      </c>
      <c r="V9" s="6" t="s">
        <v>23</v>
      </c>
      <c r="W9" s="7" t="s">
        <v>288</v>
      </c>
      <c r="X9" s="7" t="s">
        <v>289</v>
      </c>
    </row>
    <row r="10" spans="1:24" ht="15">
      <c r="A10" s="4">
        <v>0.30000000000000004</v>
      </c>
      <c r="B10" s="6" t="s">
        <v>290</v>
      </c>
      <c r="C10" s="4">
        <f>$C$9</f>
        <v>0.0016500000000000002</v>
      </c>
      <c r="D10" s="4">
        <f>$B$10*$C$10</f>
        <v>0.00099825</v>
      </c>
      <c r="E10" s="4">
        <f>(1.2*12*12)*$C$10*$D$10</f>
        <v>0.00028462104</v>
      </c>
      <c r="F10" s="1">
        <v>0.018000000000000002</v>
      </c>
      <c r="G10" s="4">
        <f>$F$10*0.01</f>
        <v>0.00018</v>
      </c>
      <c r="H10" s="4">
        <f>$G$10*6879</f>
        <v>1.23822</v>
      </c>
      <c r="K10" s="4">
        <v>9.2</v>
      </c>
      <c r="L10" s="4">
        <f>$E$10*$K$10</f>
        <v>0.0026185135679999997</v>
      </c>
      <c r="P10" s="4">
        <f>$L$10*100</f>
        <v>0.2618513568</v>
      </c>
      <c r="R10" s="4">
        <v>0.30000000000000004</v>
      </c>
      <c r="S10" s="4">
        <v>0.2618513568</v>
      </c>
      <c r="U10" s="4">
        <f>$R$10*1000</f>
        <v>300.00000000000006</v>
      </c>
      <c r="V10" s="6" t="s">
        <v>290</v>
      </c>
      <c r="W10" s="7" t="s">
        <v>16</v>
      </c>
      <c r="X10" s="7" t="s">
        <v>291</v>
      </c>
    </row>
    <row r="11" spans="1:24" ht="15">
      <c r="A11" s="4">
        <v>0.35</v>
      </c>
      <c r="B11" s="6" t="s">
        <v>292</v>
      </c>
      <c r="C11" s="4">
        <f>$C$10</f>
        <v>0.0016500000000000002</v>
      </c>
      <c r="D11" s="4">
        <f>$B$11*$C$11</f>
        <v>0.0020295</v>
      </c>
      <c r="E11" s="4">
        <f>(1.2*12*12)*$C$11*$D$11</f>
        <v>0.00057865104</v>
      </c>
      <c r="F11" s="1">
        <v>0.004</v>
      </c>
      <c r="G11" s="4">
        <f>$F$11*0.01</f>
        <v>4E-05</v>
      </c>
      <c r="H11" s="4">
        <f>$G$11*6879</f>
        <v>0.27516</v>
      </c>
      <c r="K11" s="4">
        <v>10.2</v>
      </c>
      <c r="L11" s="4">
        <f>$E$11*$K$11</f>
        <v>0.005902240607999999</v>
      </c>
      <c r="P11" s="4">
        <f>$L$11*100</f>
        <v>0.5902240607999999</v>
      </c>
      <c r="R11" s="4">
        <v>0.35</v>
      </c>
      <c r="S11" s="4">
        <v>0.5902240608</v>
      </c>
      <c r="U11" s="4">
        <f>$R$11*1000</f>
        <v>350.00000000000006</v>
      </c>
      <c r="V11" s="6" t="s">
        <v>292</v>
      </c>
      <c r="W11" s="7" t="s">
        <v>293</v>
      </c>
      <c r="X11" s="7" t="s">
        <v>294</v>
      </c>
    </row>
    <row r="12" spans="1:24" ht="15">
      <c r="A12" s="4">
        <v>0.4</v>
      </c>
      <c r="B12" s="6" t="s">
        <v>295</v>
      </c>
      <c r="C12" s="4">
        <f>$C$11</f>
        <v>0.0016500000000000002</v>
      </c>
      <c r="D12" s="4">
        <f>$B$12*$C$12</f>
        <v>0.003663000000000001</v>
      </c>
      <c r="E12" s="4">
        <f>(1.2*12*12)*$C$12*$D$12</f>
        <v>0.0010443945600000003</v>
      </c>
      <c r="F12" s="1">
        <v>0.0023</v>
      </c>
      <c r="G12" s="4">
        <f>$F$12*0.01</f>
        <v>2.3E-05</v>
      </c>
      <c r="H12" s="4">
        <f>$G$12*6879</f>
        <v>0.158217</v>
      </c>
      <c r="K12" s="4">
        <v>11.2</v>
      </c>
      <c r="L12" s="4">
        <f>$E$12*$K$12</f>
        <v>0.011697219072000003</v>
      </c>
      <c r="P12" s="4">
        <f>$L$12*100</f>
        <v>1.1697219072000002</v>
      </c>
      <c r="R12" s="4">
        <v>0.4</v>
      </c>
      <c r="S12" s="4">
        <v>1.1697219072</v>
      </c>
      <c r="U12" s="4">
        <f>$R$12*1000</f>
        <v>400</v>
      </c>
      <c r="V12" s="6" t="s">
        <v>295</v>
      </c>
      <c r="W12" s="7" t="s">
        <v>17</v>
      </c>
      <c r="X12" s="7" t="s">
        <v>296</v>
      </c>
    </row>
    <row r="13" spans="1:24" ht="15">
      <c r="A13" s="4">
        <v>0.45</v>
      </c>
      <c r="B13" s="6" t="s">
        <v>297</v>
      </c>
      <c r="C13" s="4">
        <f>$C$12</f>
        <v>0.0016500000000000002</v>
      </c>
      <c r="D13" s="4">
        <f>$B$13*$C$13</f>
        <v>0.006022500000000001</v>
      </c>
      <c r="E13" s="4">
        <f>(1.2*12*12)*$C$13*$D$13</f>
        <v>0.0017171352000000001</v>
      </c>
      <c r="F13" s="1">
        <v>0.007</v>
      </c>
      <c r="G13" s="4">
        <f>$F$13*0.01</f>
        <v>7.000000000000001E-05</v>
      </c>
      <c r="H13" s="4">
        <f>$G$13*6879</f>
        <v>0.48153000000000007</v>
      </c>
      <c r="K13" s="4">
        <v>12.2</v>
      </c>
      <c r="L13" s="4">
        <f>$E$13*$K$13</f>
        <v>0.02094904944</v>
      </c>
      <c r="P13" s="4">
        <f>$L$13*100</f>
        <v>2.094904944</v>
      </c>
      <c r="R13" s="4">
        <v>0.45</v>
      </c>
      <c r="S13" s="4">
        <v>2.094904944</v>
      </c>
      <c r="U13" s="4">
        <f>$R$13*1000</f>
        <v>450</v>
      </c>
      <c r="V13" s="6" t="s">
        <v>297</v>
      </c>
      <c r="W13" s="7" t="s">
        <v>298</v>
      </c>
      <c r="X13" s="7" t="s">
        <v>299</v>
      </c>
    </row>
    <row r="14" spans="1:24" ht="15">
      <c r="A14" s="4">
        <v>0.5</v>
      </c>
      <c r="B14" s="6" t="s">
        <v>300</v>
      </c>
      <c r="C14" s="4">
        <f>$C$13</f>
        <v>0.0016500000000000002</v>
      </c>
      <c r="D14" s="4">
        <f>$B$14*$C$14</f>
        <v>0.009273000000000002</v>
      </c>
      <c r="E14" s="4">
        <f>(1.2*12*12)*$C$14*$D$14</f>
        <v>0.0026439177600000004</v>
      </c>
      <c r="F14" s="1">
        <v>0.006</v>
      </c>
      <c r="G14" s="4">
        <f>$F$14*0.01</f>
        <v>6E-05</v>
      </c>
      <c r="H14" s="4">
        <f>$G$14*6879</f>
        <v>0.41274</v>
      </c>
      <c r="K14" s="4">
        <v>13.2</v>
      </c>
      <c r="L14" s="4">
        <f>$E$14*$K$14</f>
        <v>0.034899714432000004</v>
      </c>
      <c r="P14" s="4">
        <f>$L$14*100</f>
        <v>3.4899714432000004</v>
      </c>
      <c r="R14" s="4">
        <v>0.5</v>
      </c>
      <c r="S14" s="4">
        <v>3.4899714432</v>
      </c>
      <c r="U14" s="4">
        <f>$R$14*1000</f>
        <v>500</v>
      </c>
      <c r="V14" s="6" t="s">
        <v>300</v>
      </c>
      <c r="W14" s="7" t="s">
        <v>18</v>
      </c>
      <c r="X14" s="7" t="s">
        <v>301</v>
      </c>
    </row>
    <row r="15" spans="1:24" ht="15">
      <c r="A15" s="4">
        <v>0.55</v>
      </c>
      <c r="B15" s="6" t="s">
        <v>302</v>
      </c>
      <c r="C15" s="4">
        <f>$C$14</f>
        <v>0.0016500000000000002</v>
      </c>
      <c r="D15" s="4">
        <f>$B$15*$C$15</f>
        <v>0.013579500000000003</v>
      </c>
      <c r="E15" s="4">
        <f>(1.2*12*12)*$C$15*$D$15</f>
        <v>0.0038717870400000005</v>
      </c>
      <c r="F15" s="1">
        <v>0.004</v>
      </c>
      <c r="G15" s="4">
        <f>$F$15*0.01</f>
        <v>4E-05</v>
      </c>
      <c r="H15" s="4">
        <f>$G$15*6879</f>
        <v>0.27516</v>
      </c>
      <c r="K15" s="4">
        <v>14.2</v>
      </c>
      <c r="L15" s="4">
        <f>$E$15*$K$15</f>
        <v>0.054979375968000004</v>
      </c>
      <c r="P15" s="4">
        <f>$L$15*100</f>
        <v>5.4979375968</v>
      </c>
      <c r="R15" s="4">
        <v>0.55</v>
      </c>
      <c r="S15" s="4">
        <v>5.4979375968</v>
      </c>
      <c r="U15" s="4">
        <f>$R$15*1000</f>
        <v>550</v>
      </c>
      <c r="V15" s="6" t="s">
        <v>302</v>
      </c>
      <c r="W15" s="7" t="s">
        <v>303</v>
      </c>
      <c r="X15" s="7" t="s">
        <v>304</v>
      </c>
    </row>
    <row r="16" spans="1:24" ht="15">
      <c r="A16" s="4">
        <v>0.6000000000000001</v>
      </c>
      <c r="B16" s="6" t="s">
        <v>305</v>
      </c>
      <c r="C16" s="4">
        <f>$C$15</f>
        <v>0.0016500000000000002</v>
      </c>
      <c r="D16" s="4">
        <f>$B$16*$C$16</f>
        <v>0.01914</v>
      </c>
      <c r="E16" s="4">
        <f>(1.2*12*12)*$C$16*$D$16</f>
        <v>0.0054571967999999995</v>
      </c>
      <c r="F16" s="1">
        <v>0.01</v>
      </c>
      <c r="G16" s="4">
        <f>$F$16*0.01</f>
        <v>0.0001</v>
      </c>
      <c r="H16" s="4">
        <f>$G$16*6879</f>
        <v>0.6879000000000001</v>
      </c>
      <c r="K16" s="4">
        <v>15.2</v>
      </c>
      <c r="L16" s="4">
        <f>$E$16*$K$16</f>
        <v>0.08294939135999999</v>
      </c>
      <c r="P16" s="4">
        <f>$L$16*100</f>
        <v>8.294939135999998</v>
      </c>
      <c r="R16" s="4">
        <v>0.6000000000000001</v>
      </c>
      <c r="S16" s="4">
        <v>8.294939136</v>
      </c>
      <c r="U16" s="4">
        <f>$R$16*1000</f>
        <v>600.0000000000001</v>
      </c>
      <c r="V16" s="6" t="s">
        <v>305</v>
      </c>
      <c r="W16" s="7" t="s">
        <v>19</v>
      </c>
      <c r="X16" s="7" t="s">
        <v>306</v>
      </c>
    </row>
    <row r="17" spans="1:24" ht="15">
      <c r="A17" s="4">
        <v>0.7</v>
      </c>
      <c r="B17" s="6" t="s">
        <v>307</v>
      </c>
      <c r="C17" s="4">
        <f>$C$16</f>
        <v>0.0016500000000000002</v>
      </c>
      <c r="D17" s="4">
        <f>$B$17*$C$17</f>
        <v>0.03432</v>
      </c>
      <c r="E17" s="4">
        <f>(1.2*12*12)*$C$17*$D$17</f>
        <v>0.0097853184</v>
      </c>
      <c r="F17" s="1">
        <v>0.003</v>
      </c>
      <c r="G17" s="4">
        <f>$F$17*0.01</f>
        <v>3E-05</v>
      </c>
      <c r="H17" s="4">
        <f>$G$17*6879</f>
        <v>0.20637</v>
      </c>
      <c r="K17" s="4">
        <v>16.2</v>
      </c>
      <c r="L17" s="4">
        <f>$E$17*$K$17</f>
        <v>0.15852215807999998</v>
      </c>
      <c r="P17" s="4">
        <f>$L$17*100</f>
        <v>15.852215807999997</v>
      </c>
      <c r="R17" s="4">
        <v>0.7</v>
      </c>
      <c r="S17" s="4">
        <v>15.852215808</v>
      </c>
      <c r="U17" s="4">
        <f>$R$17*1000</f>
        <v>700.0000000000001</v>
      </c>
      <c r="V17" s="6" t="s">
        <v>307</v>
      </c>
      <c r="W17" s="7" t="s">
        <v>308</v>
      </c>
      <c r="X17" s="7" t="s">
        <v>309</v>
      </c>
    </row>
    <row r="18" spans="1:24" ht="15">
      <c r="A18" s="4">
        <v>0.8</v>
      </c>
      <c r="B18" s="6" t="s">
        <v>310</v>
      </c>
      <c r="C18" s="4">
        <f>$C$17</f>
        <v>0.0016500000000000002</v>
      </c>
      <c r="D18" s="4">
        <f>$B$18*$C$18</f>
        <v>0.05659500000000001</v>
      </c>
      <c r="E18" s="4">
        <f>(1.2*12*12)*$C$18*$D$18</f>
        <v>0.016136366400000005</v>
      </c>
      <c r="F18" s="1">
        <v>0.005</v>
      </c>
      <c r="G18" s="4">
        <f>$F$18*0.01</f>
        <v>5E-05</v>
      </c>
      <c r="H18" s="4">
        <f>$G$18*6879</f>
        <v>0.34395000000000003</v>
      </c>
      <c r="K18" s="4">
        <v>17.2</v>
      </c>
      <c r="L18" s="4">
        <f>$E$18*$K$18</f>
        <v>0.27754550208000006</v>
      </c>
      <c r="P18" s="4">
        <f>$L$18*100</f>
        <v>27.754550208000005</v>
      </c>
      <c r="R18" s="4">
        <v>0.8</v>
      </c>
      <c r="S18" s="4">
        <v>27.754550208</v>
      </c>
      <c r="U18" s="4">
        <f>$R$18*1000</f>
        <v>800</v>
      </c>
      <c r="V18" s="6" t="s">
        <v>310</v>
      </c>
      <c r="W18" s="7" t="s">
        <v>20</v>
      </c>
      <c r="X18" s="7" t="s">
        <v>311</v>
      </c>
    </row>
    <row r="19" spans="1:24" ht="15">
      <c r="A19" s="4">
        <v>0.9</v>
      </c>
      <c r="B19" s="6" t="s">
        <v>312</v>
      </c>
      <c r="C19" s="4">
        <f>$C$18</f>
        <v>0.0016500000000000002</v>
      </c>
      <c r="D19" s="4">
        <f>$B$19*$C$19</f>
        <v>0.08712000000000002</v>
      </c>
      <c r="E19" s="4">
        <f>(1.2*12*12)*$C$19*$D$19</f>
        <v>0.024839654400000005</v>
      </c>
      <c r="F19" s="1">
        <v>0.042</v>
      </c>
      <c r="G19" s="4">
        <f>$F$19*0.01</f>
        <v>0.00042</v>
      </c>
      <c r="H19" s="4">
        <f>$G$19*6879</f>
        <v>2.88918</v>
      </c>
      <c r="K19" s="4">
        <v>18.2</v>
      </c>
      <c r="L19" s="4">
        <f>$E$19*$K$19</f>
        <v>0.4520817100800001</v>
      </c>
      <c r="P19" s="4">
        <f>$L$19*100</f>
        <v>45.20817100800001</v>
      </c>
      <c r="R19" s="4">
        <v>0.9</v>
      </c>
      <c r="S19" s="4">
        <v>45.208171008</v>
      </c>
      <c r="U19" s="4">
        <f>$R$19*1000</f>
        <v>900</v>
      </c>
      <c r="V19" s="6" t="s">
        <v>312</v>
      </c>
      <c r="W19" s="7" t="s">
        <v>313</v>
      </c>
      <c r="X19" s="7" t="s">
        <v>314</v>
      </c>
    </row>
    <row r="20" spans="1:24" ht="15">
      <c r="A20" s="4">
        <v>1</v>
      </c>
      <c r="B20" s="6" t="s">
        <v>315</v>
      </c>
      <c r="C20" s="4">
        <f>$C$19</f>
        <v>0.0016500000000000002</v>
      </c>
      <c r="D20" s="4">
        <f>$B$20*$C$20</f>
        <v>0.12804000000000001</v>
      </c>
      <c r="E20" s="4">
        <f>(1.2*12*12)*$C$20*$D$20</f>
        <v>0.0365067648</v>
      </c>
      <c r="F20" s="1">
        <v>0.01</v>
      </c>
      <c r="G20" s="4">
        <f>$F$20*0.01</f>
        <v>0.0001</v>
      </c>
      <c r="H20" s="4">
        <f>$G$20*6879</f>
        <v>0.6879000000000001</v>
      </c>
      <c r="K20" s="4">
        <v>19.2</v>
      </c>
      <c r="L20" s="4">
        <f>$E$20*$K$20</f>
        <v>0.70092988416</v>
      </c>
      <c r="P20" s="4">
        <f>$L$20*100</f>
        <v>70.092988416</v>
      </c>
      <c r="R20" s="4">
        <v>1</v>
      </c>
      <c r="S20" s="4">
        <v>70.092988416</v>
      </c>
      <c r="U20" s="4">
        <f>$R$20*1000</f>
        <v>1000</v>
      </c>
      <c r="V20" s="6" t="s">
        <v>315</v>
      </c>
      <c r="W20" s="7" t="s">
        <v>21</v>
      </c>
      <c r="X20" s="7" t="s">
        <v>316</v>
      </c>
    </row>
    <row r="21" spans="1:24" ht="15">
      <c r="A21" s="4">
        <v>1.1</v>
      </c>
      <c r="B21" s="6" t="s">
        <v>317</v>
      </c>
      <c r="C21" s="4">
        <f>$C$20</f>
        <v>0.0016500000000000002</v>
      </c>
      <c r="D21" s="4">
        <f>$B$21*$C$21</f>
        <v>0.17985000000000004</v>
      </c>
      <c r="E21" s="4">
        <f>(1.2*12*12)*$C$21*$D$21</f>
        <v>0.05127883200000001</v>
      </c>
      <c r="F21" s="1">
        <v>0.0028</v>
      </c>
      <c r="G21" s="4">
        <f>$F$21*0.01</f>
        <v>2.8E-05</v>
      </c>
      <c r="H21" s="4">
        <f>$G$21*6879</f>
        <v>0.192612</v>
      </c>
      <c r="K21" s="4">
        <v>20.2</v>
      </c>
      <c r="L21" s="4">
        <f>$E$21*$K$21</f>
        <v>1.0358324064000002</v>
      </c>
      <c r="P21" s="4">
        <f>$L$21*100</f>
        <v>103.58324064000001</v>
      </c>
      <c r="R21" s="4">
        <v>1.1</v>
      </c>
      <c r="S21" s="4">
        <v>103.58324064</v>
      </c>
      <c r="U21" s="4">
        <f>$R$21*1000</f>
        <v>1100</v>
      </c>
      <c r="V21" s="6" t="s">
        <v>317</v>
      </c>
      <c r="W21" s="7" t="s">
        <v>318</v>
      </c>
      <c r="X21" s="7" t="s">
        <v>319</v>
      </c>
    </row>
    <row r="22" spans="1:24" ht="15">
      <c r="A22" s="4">
        <v>1.2</v>
      </c>
      <c r="B22" s="6" t="s">
        <v>320</v>
      </c>
      <c r="C22" s="4">
        <f>$C$21</f>
        <v>0.0016500000000000002</v>
      </c>
      <c r="D22" s="4">
        <f>$B$22*$C$22</f>
        <v>0.24420000000000003</v>
      </c>
      <c r="E22" s="4">
        <f>(1.2*12*12)*$C$22*$D$22</f>
        <v>0.069626304</v>
      </c>
      <c r="F22" s="1">
        <v>0.06</v>
      </c>
      <c r="G22" s="4">
        <f>$F$22*0.01</f>
        <v>0.0006</v>
      </c>
      <c r="H22" s="4">
        <f>$G$22*6879</f>
        <v>4.1274</v>
      </c>
      <c r="K22" s="4">
        <v>21.2</v>
      </c>
      <c r="L22" s="4">
        <f>$E$22*$K$22</f>
        <v>1.4760776448</v>
      </c>
      <c r="P22" s="4">
        <f>$L$22*100</f>
        <v>147.60776448</v>
      </c>
      <c r="R22" s="4">
        <v>1.2</v>
      </c>
      <c r="S22" s="4">
        <v>147.60776448</v>
      </c>
      <c r="U22" s="4">
        <f>$R$22*1000</f>
        <v>1200</v>
      </c>
      <c r="V22" s="6" t="s">
        <v>320</v>
      </c>
      <c r="W22" s="7" t="s">
        <v>22</v>
      </c>
      <c r="X22" s="7" t="s">
        <v>321</v>
      </c>
    </row>
    <row r="23" spans="1:24" ht="15">
      <c r="A23" s="4">
        <v>1.4</v>
      </c>
      <c r="B23" s="6" t="s">
        <v>322</v>
      </c>
      <c r="C23" s="4">
        <f>$C$22</f>
        <v>0.0016500000000000002</v>
      </c>
      <c r="D23" s="4">
        <f>$B$23*$C$23</f>
        <v>0.41580000000000006</v>
      </c>
      <c r="E23" s="4">
        <f>(1.2*12*12)*$C$23*$D$23</f>
        <v>0.118552896</v>
      </c>
      <c r="F23" s="1">
        <v>1.61</v>
      </c>
      <c r="G23" s="4">
        <f>$F$23*0.01</f>
        <v>0.0161</v>
      </c>
      <c r="H23" s="4">
        <f>$G$23*6879</f>
        <v>110.75189999999999</v>
      </c>
      <c r="K23" s="4">
        <v>22.2</v>
      </c>
      <c r="L23" s="4">
        <f>$E$23*$K$23</f>
        <v>2.6318742912</v>
      </c>
      <c r="P23" s="4">
        <f>$L$23*100</f>
        <v>263.18742912</v>
      </c>
      <c r="R23" s="4">
        <v>1.4</v>
      </c>
      <c r="S23" s="4">
        <v>263.18742912</v>
      </c>
      <c r="U23" s="4">
        <f>$R$23*1000</f>
        <v>1400</v>
      </c>
      <c r="V23" s="6" t="s">
        <v>322</v>
      </c>
      <c r="W23" s="7" t="s">
        <v>323</v>
      </c>
      <c r="X23" s="7" t="s">
        <v>324</v>
      </c>
    </row>
    <row r="24" spans="1:24" ht="15">
      <c r="A24" s="4">
        <v>1.6</v>
      </c>
      <c r="B24" s="6" t="s">
        <v>325</v>
      </c>
      <c r="C24" s="4">
        <f>$C$23</f>
        <v>0.0016500000000000002</v>
      </c>
      <c r="D24" s="4">
        <f>$B$24*$C$24</f>
        <v>0.6501000000000001</v>
      </c>
      <c r="E24" s="4">
        <f>(1.2*12*12)*$C$24*$D$24</f>
        <v>0.18535651200000003</v>
      </c>
      <c r="F24" s="1">
        <v>0.01</v>
      </c>
      <c r="G24" s="4">
        <f>$F$24*0.01</f>
        <v>0.0001</v>
      </c>
      <c r="H24" s="4">
        <f>$G$24*6879</f>
        <v>0.6879000000000001</v>
      </c>
      <c r="K24" s="4">
        <v>23.2</v>
      </c>
      <c r="L24" s="4">
        <f>$E$24*$K$24</f>
        <v>4.300271078400001</v>
      </c>
      <c r="P24" s="4">
        <f>$L$24*100</f>
        <v>430.02710784000004</v>
      </c>
      <c r="R24" s="4">
        <v>1.6</v>
      </c>
      <c r="S24" s="4">
        <v>430.02710784</v>
      </c>
      <c r="U24" s="4">
        <f>$R$24*1000</f>
        <v>1600</v>
      </c>
      <c r="V24" s="6" t="s">
        <v>325</v>
      </c>
      <c r="W24" s="7" t="s">
        <v>23</v>
      </c>
      <c r="X24" s="7" t="s">
        <v>326</v>
      </c>
    </row>
    <row r="25" spans="1:24" ht="15">
      <c r="A25" s="4">
        <v>1.8</v>
      </c>
      <c r="B25" s="6" t="s">
        <v>327</v>
      </c>
      <c r="C25" s="4">
        <f>$C$24</f>
        <v>0.0016500000000000002</v>
      </c>
      <c r="D25" s="4">
        <f>$B$25*$C$25</f>
        <v>0.9537000000000001</v>
      </c>
      <c r="E25" s="4">
        <f>(1.2*12*12)*$C$25*$D$25</f>
        <v>0.271918944</v>
      </c>
      <c r="F25" s="1">
        <v>0.163</v>
      </c>
      <c r="G25" s="4">
        <f>$F$25*0.01</f>
        <v>0.0016300000000000002</v>
      </c>
      <c r="H25" s="4">
        <f>$G$25*6879</f>
        <v>11.21277</v>
      </c>
      <c r="K25" s="4">
        <v>24.2</v>
      </c>
      <c r="L25" s="4">
        <f>$E$25*$K$25</f>
        <v>6.5804384447999995</v>
      </c>
      <c r="P25" s="4">
        <f>$L$25*100</f>
        <v>658.04384448</v>
      </c>
      <c r="R25" s="4">
        <v>1.8</v>
      </c>
      <c r="S25" s="4">
        <v>658.04384448</v>
      </c>
      <c r="U25" s="4">
        <f>$R$25*1000</f>
        <v>1800</v>
      </c>
      <c r="V25" s="6" t="s">
        <v>327</v>
      </c>
      <c r="W25" s="7" t="s">
        <v>328</v>
      </c>
      <c r="X25" s="7" t="s">
        <v>329</v>
      </c>
    </row>
    <row r="26" spans="1:24" ht="15">
      <c r="A26" s="4">
        <v>2</v>
      </c>
      <c r="B26" s="6" t="s">
        <v>330</v>
      </c>
      <c r="C26" s="4">
        <f>$C$25</f>
        <v>0.0016500000000000002</v>
      </c>
      <c r="D26" s="4">
        <f>$B$26*$C$26</f>
        <v>1.3266</v>
      </c>
      <c r="E26" s="4">
        <f>(1.2*12*12)*$C$26*$D$26</f>
        <v>0.378240192</v>
      </c>
      <c r="F26" s="1">
        <v>0.016</v>
      </c>
      <c r="G26" s="4">
        <f>$F$26*0.01</f>
        <v>0.00016</v>
      </c>
      <c r="H26" s="4">
        <f>$G$26*6879</f>
        <v>1.10064</v>
      </c>
      <c r="K26" s="4">
        <v>25.2</v>
      </c>
      <c r="L26" s="4">
        <f>$E$26*$K$26</f>
        <v>9.5316528384</v>
      </c>
      <c r="P26" s="4">
        <f>$L$26*100</f>
        <v>953.1652838399999</v>
      </c>
      <c r="R26" s="4">
        <v>2</v>
      </c>
      <c r="S26" s="4">
        <v>953.16528384</v>
      </c>
      <c r="U26" s="4">
        <f>$R$26*1000</f>
        <v>2000</v>
      </c>
      <c r="V26" s="6" t="s">
        <v>330</v>
      </c>
      <c r="W26" s="7" t="s">
        <v>24</v>
      </c>
      <c r="X26" s="7" t="s">
        <v>331</v>
      </c>
    </row>
    <row r="27" spans="1:24" ht="15">
      <c r="A27" s="4">
        <v>2.3</v>
      </c>
      <c r="B27" s="6" t="s">
        <v>332</v>
      </c>
      <c r="C27" s="4">
        <f>$C$26</f>
        <v>0.0016500000000000002</v>
      </c>
      <c r="D27" s="4">
        <f>$B$27*$C$27</f>
        <v>2.0130000000000003</v>
      </c>
      <c r="E27" s="4">
        <f>(1.2*12*12)*$C$27*$D$27</f>
        <v>0.5739465600000001</v>
      </c>
      <c r="F27" s="1">
        <v>13.2</v>
      </c>
      <c r="G27" s="4">
        <f>$F$27*0.01</f>
        <v>0.132</v>
      </c>
      <c r="H27" s="4">
        <f>$G$27*6879</f>
        <v>908.028</v>
      </c>
      <c r="K27" s="4">
        <v>26.2</v>
      </c>
      <c r="L27" s="4">
        <f>$E$27*$K$27</f>
        <v>15.037399872000002</v>
      </c>
      <c r="P27" s="4">
        <f>$L$27*100</f>
        <v>1503.7399872</v>
      </c>
      <c r="R27" s="4">
        <v>2.3</v>
      </c>
      <c r="S27" s="4">
        <v>1503.7399872</v>
      </c>
      <c r="U27" s="4">
        <f>$R$27*1000</f>
        <v>2300</v>
      </c>
      <c r="V27" s="6" t="s">
        <v>332</v>
      </c>
      <c r="W27" s="7" t="s">
        <v>333</v>
      </c>
      <c r="X27" s="7" t="s">
        <v>334</v>
      </c>
    </row>
    <row r="28" spans="1:24" ht="15">
      <c r="A28" s="4">
        <v>2.6</v>
      </c>
      <c r="B28" s="6" t="s">
        <v>335</v>
      </c>
      <c r="C28" s="4">
        <f>$C$27</f>
        <v>0.0016500000000000002</v>
      </c>
      <c r="D28" s="4">
        <f>$B$28*$C$28</f>
        <v>2.8215000000000003</v>
      </c>
      <c r="E28" s="4">
        <f>(1.2*12*12)*$C$28*$D$28</f>
        <v>0.8044660800000001</v>
      </c>
      <c r="F28" s="1">
        <v>0.28</v>
      </c>
      <c r="G28" s="4">
        <f>$F$28*0.01</f>
        <v>0.0028000000000000004</v>
      </c>
      <c r="H28" s="4">
        <f>$G$28*6879</f>
        <v>19.261200000000002</v>
      </c>
      <c r="K28" s="4">
        <v>27.2</v>
      </c>
      <c r="L28" s="4">
        <f>$E$28*$K$28</f>
        <v>21.881477376000003</v>
      </c>
      <c r="P28" s="4">
        <f>$L$28*100</f>
        <v>2188.1477376000003</v>
      </c>
      <c r="R28" s="4">
        <v>2.6</v>
      </c>
      <c r="S28" s="4">
        <v>2188.1477376</v>
      </c>
      <c r="U28" s="4">
        <f>$R$28*1000</f>
        <v>2600</v>
      </c>
      <c r="V28" s="6" t="s">
        <v>335</v>
      </c>
      <c r="W28" s="7" t="s">
        <v>25</v>
      </c>
      <c r="X28" s="7" t="s">
        <v>336</v>
      </c>
    </row>
    <row r="29" spans="1:24" ht="15">
      <c r="A29" s="4">
        <v>3</v>
      </c>
      <c r="B29" s="6" t="s">
        <v>337</v>
      </c>
      <c r="C29" s="4">
        <f>$C$28</f>
        <v>0.0016500000000000002</v>
      </c>
      <c r="D29" s="4">
        <f>$B$29*$C$29</f>
        <v>4.1415000000000015</v>
      </c>
      <c r="E29" s="4">
        <f>(1.2*12*12)*$C$29*$D$29</f>
        <v>1.1808244800000003</v>
      </c>
      <c r="F29" s="1">
        <v>84.3</v>
      </c>
      <c r="G29" s="4">
        <f>$F$29*0.01</f>
        <v>0.843</v>
      </c>
      <c r="H29" s="4">
        <f>$G$29*6879</f>
        <v>5798.996999999999</v>
      </c>
      <c r="K29" s="4">
        <v>28.2</v>
      </c>
      <c r="L29" s="4">
        <f>$E$29*$K$29</f>
        <v>33.29925033600001</v>
      </c>
      <c r="P29" s="4">
        <f>$L$29*100</f>
        <v>3329.925033600001</v>
      </c>
      <c r="R29" s="4">
        <v>3</v>
      </c>
      <c r="S29" s="4">
        <v>3329.9250336</v>
      </c>
      <c r="U29" s="4">
        <f>$R$29*1000</f>
        <v>3000</v>
      </c>
      <c r="V29" s="6" t="s">
        <v>337</v>
      </c>
      <c r="W29" s="7" t="s">
        <v>338</v>
      </c>
      <c r="X29" s="7" t="s">
        <v>339</v>
      </c>
    </row>
    <row r="30" spans="1:24" ht="15">
      <c r="A30" s="4">
        <v>3.5</v>
      </c>
      <c r="B30" s="6" t="s">
        <v>340</v>
      </c>
      <c r="C30" s="4">
        <f>$C$29</f>
        <v>0.0016500000000000002</v>
      </c>
      <c r="D30" s="4">
        <f>$B$30*$C$30</f>
        <v>6.072000000000001</v>
      </c>
      <c r="E30" s="4">
        <f>(1.2*12*12)*$C$30*$D$30</f>
        <v>1.7312486400000002</v>
      </c>
      <c r="K30" s="4">
        <v>29.2</v>
      </c>
      <c r="L30" s="4">
        <f>$E$30*$K$30</f>
        <v>50.552460288000006</v>
      </c>
      <c r="P30" s="4">
        <f>$L$30*100</f>
        <v>5055.2460288</v>
      </c>
      <c r="R30" s="4">
        <v>3.5</v>
      </c>
      <c r="S30" s="4">
        <v>5055.2460288</v>
      </c>
      <c r="U30" s="4">
        <f>$R$30*1000</f>
        <v>3500</v>
      </c>
      <c r="V30" s="6" t="s">
        <v>340</v>
      </c>
      <c r="W30" s="7" t="s">
        <v>26</v>
      </c>
      <c r="X30" s="7" t="s">
        <v>341</v>
      </c>
    </row>
    <row r="31" spans="1:24" ht="15">
      <c r="A31" s="4">
        <v>4</v>
      </c>
      <c r="B31" s="6" t="s">
        <v>342</v>
      </c>
      <c r="C31" s="4">
        <f>$C$30</f>
        <v>0.0016500000000000002</v>
      </c>
      <c r="D31" s="4">
        <f>$B$31*$C$31</f>
        <v>8.250000000000002</v>
      </c>
      <c r="E31" s="4">
        <f>(1.2*12*12)*$C$31*$D$31</f>
        <v>2.3522400000000006</v>
      </c>
      <c r="K31" s="4">
        <v>30.2</v>
      </c>
      <c r="L31" s="4">
        <f>$E$31*$K$31</f>
        <v>71.03764800000002</v>
      </c>
      <c r="P31" s="4">
        <f>$L$31*100</f>
        <v>7103.764800000002</v>
      </c>
      <c r="R31" s="4">
        <v>4</v>
      </c>
      <c r="S31" s="4">
        <v>7103.7648</v>
      </c>
      <c r="U31" s="4">
        <f>$R$31*1000</f>
        <v>4000</v>
      </c>
      <c r="V31" s="6" t="s">
        <v>342</v>
      </c>
      <c r="W31" s="7" t="s">
        <v>343</v>
      </c>
      <c r="X31" s="7" t="s">
        <v>344</v>
      </c>
    </row>
    <row r="32" spans="1:24" ht="15.75">
      <c r="A32" s="4">
        <v>4.5</v>
      </c>
      <c r="B32" s="6" t="s">
        <v>345</v>
      </c>
      <c r="C32" s="4">
        <f>$C$31</f>
        <v>0.0016500000000000002</v>
      </c>
      <c r="D32" s="4">
        <f>$B$32*$C$32</f>
        <v>10.543500000000002</v>
      </c>
      <c r="E32" s="4">
        <f>(1.2*12*12)*$C$32*$D$32</f>
        <v>3.0061627200000003</v>
      </c>
      <c r="F32" s="4" t="s">
        <v>346</v>
      </c>
      <c r="G32" s="4" t="s">
        <v>347</v>
      </c>
      <c r="H32" s="4" t="s">
        <v>348</v>
      </c>
      <c r="K32" s="4">
        <v>31.2</v>
      </c>
      <c r="L32" s="4">
        <f>$E$32*$K$32</f>
        <v>93.792276864</v>
      </c>
      <c r="P32" s="4">
        <f>$L$32*100</f>
        <v>9379.2276864</v>
      </c>
      <c r="R32" s="4">
        <v>4.5</v>
      </c>
      <c r="S32" s="4">
        <v>9379.2276864</v>
      </c>
      <c r="U32" s="4">
        <f>$R$32*1000</f>
        <v>4500</v>
      </c>
      <c r="V32" s="6" t="s">
        <v>345</v>
      </c>
      <c r="W32" s="7" t="s">
        <v>27</v>
      </c>
      <c r="X32" s="7" t="s">
        <v>349</v>
      </c>
    </row>
    <row r="33" spans="1:24" ht="15">
      <c r="A33" s="4">
        <v>5</v>
      </c>
      <c r="B33" s="6" t="s">
        <v>350</v>
      </c>
      <c r="C33" s="4">
        <f>$C$32</f>
        <v>0.0016500000000000002</v>
      </c>
      <c r="D33" s="4">
        <f>$B$33*$C$33</f>
        <v>12.919500000000001</v>
      </c>
      <c r="E33" s="4">
        <f>(1.2*12*12)*$C$33*$D$33</f>
        <v>3.68360784</v>
      </c>
      <c r="F33" s="4" t="s">
        <v>351</v>
      </c>
      <c r="G33" s="4" t="s">
        <v>347</v>
      </c>
      <c r="H33" t="s">
        <v>352</v>
      </c>
      <c r="I33"/>
      <c r="K33" s="4">
        <v>32.2</v>
      </c>
      <c r="L33" s="4">
        <f>$E$33*$K$33</f>
        <v>118.61217244800001</v>
      </c>
      <c r="P33" s="4">
        <f>$L$33*100</f>
        <v>11861.2172448</v>
      </c>
      <c r="R33" s="4">
        <v>5</v>
      </c>
      <c r="S33" s="4">
        <v>11861.2172448</v>
      </c>
      <c r="U33" s="4">
        <f>$R$33*1000</f>
        <v>5000</v>
      </c>
      <c r="V33" s="6" t="s">
        <v>350</v>
      </c>
      <c r="W33" s="7" t="s">
        <v>353</v>
      </c>
      <c r="X33" s="7" t="s">
        <v>354</v>
      </c>
    </row>
    <row r="34" spans="1:24" ht="15">
      <c r="A34" s="4">
        <v>5.5</v>
      </c>
      <c r="B34" s="6" t="s">
        <v>355</v>
      </c>
      <c r="C34" s="4">
        <f>$C$33</f>
        <v>0.0016500000000000002</v>
      </c>
      <c r="D34" s="4">
        <f>$B$34*$C$34</f>
        <v>15.328500000000002</v>
      </c>
      <c r="E34" s="4">
        <f>(1.2*12*12)*$C$34*$D$34</f>
        <v>4.37046192</v>
      </c>
      <c r="K34" s="4">
        <v>33.2</v>
      </c>
      <c r="L34" s="4">
        <f>$E$34*$K$34</f>
        <v>145.09933574400003</v>
      </c>
      <c r="P34" s="4">
        <f>$L$34*100</f>
        <v>14509.933574400004</v>
      </c>
      <c r="R34" s="4">
        <v>5.5</v>
      </c>
      <c r="S34" s="4">
        <v>14509.9335744</v>
      </c>
      <c r="U34" s="4">
        <f>$R$34*1000</f>
        <v>5500</v>
      </c>
      <c r="V34" s="6" t="s">
        <v>355</v>
      </c>
      <c r="W34" s="7" t="s">
        <v>28</v>
      </c>
      <c r="X34" s="7" t="s">
        <v>356</v>
      </c>
    </row>
    <row r="35" spans="1:24" ht="15.75">
      <c r="A35" s="4">
        <v>6</v>
      </c>
      <c r="B35" s="6" t="s">
        <v>357</v>
      </c>
      <c r="C35" s="4">
        <f>$C$34</f>
        <v>0.0016500000000000002</v>
      </c>
      <c r="D35" s="4">
        <f>$B$35*$C$35</f>
        <v>17.655</v>
      </c>
      <c r="E35" s="4">
        <f>(1.2*12*12)*$C$35*$D$35</f>
        <v>5.0337936</v>
      </c>
      <c r="G35" s="4" t="s">
        <v>358</v>
      </c>
      <c r="H35" s="4">
        <v>0.0016500000000000002</v>
      </c>
      <c r="I35" s="4" t="s">
        <v>359</v>
      </c>
      <c r="K35" s="4">
        <v>34.2</v>
      </c>
      <c r="L35" s="4">
        <f>$E$35*$K$35</f>
        <v>172.15574112000002</v>
      </c>
      <c r="P35" s="4">
        <f>$L$35*100</f>
        <v>17215.574112000002</v>
      </c>
      <c r="R35" s="4">
        <v>6</v>
      </c>
      <c r="S35" s="4">
        <v>17215.574112</v>
      </c>
      <c r="U35" s="4">
        <f>$R$35*1000</f>
        <v>6000</v>
      </c>
      <c r="V35" s="6" t="s">
        <v>357</v>
      </c>
      <c r="W35" s="7" t="s">
        <v>360</v>
      </c>
      <c r="X35" s="7" t="s">
        <v>361</v>
      </c>
    </row>
    <row r="36" spans="1:24" ht="15">
      <c r="A36" s="4">
        <v>7</v>
      </c>
      <c r="B36" s="6" t="s">
        <v>362</v>
      </c>
      <c r="C36" s="4">
        <f>$C$35</f>
        <v>0.0016500000000000002</v>
      </c>
      <c r="D36" s="4">
        <f>$B$36*$C$36</f>
        <v>22.440000000000005</v>
      </c>
      <c r="E36" s="4">
        <f>(1.2*12*12)*$C$36*$D$36</f>
        <v>6.3980928000000015</v>
      </c>
      <c r="K36" s="4">
        <v>35.2</v>
      </c>
      <c r="L36" s="4">
        <f>$E$36*$K$36</f>
        <v>225.21286656000007</v>
      </c>
      <c r="P36" s="4">
        <f>$L$36*100</f>
        <v>22521.286656000007</v>
      </c>
      <c r="R36" s="4">
        <v>7</v>
      </c>
      <c r="S36" s="4">
        <v>22521.286656</v>
      </c>
      <c r="U36" s="4">
        <f>$R$36*1000</f>
        <v>7000</v>
      </c>
      <c r="V36" s="6" t="s">
        <v>362</v>
      </c>
      <c r="W36" s="7" t="s">
        <v>363</v>
      </c>
      <c r="X36" s="7" t="s">
        <v>364</v>
      </c>
    </row>
    <row r="37" spans="1:24" ht="15">
      <c r="A37" s="4">
        <v>8</v>
      </c>
      <c r="B37" s="6" t="s">
        <v>365</v>
      </c>
      <c r="C37" s="4">
        <f>$C$36</f>
        <v>0.0016500000000000002</v>
      </c>
      <c r="D37" s="4">
        <f>$B$37*$C$37</f>
        <v>26.565000000000005</v>
      </c>
      <c r="E37" s="4">
        <f>(1.2*12*12)*$C$37*$D$37</f>
        <v>7.574212800000001</v>
      </c>
      <c r="K37" s="4">
        <v>36.2</v>
      </c>
      <c r="L37" s="4">
        <f>$E$37*$K$37</f>
        <v>274.18650336</v>
      </c>
      <c r="P37" s="4">
        <f>$L$37*100</f>
        <v>27418.650336000002</v>
      </c>
      <c r="R37" s="4">
        <v>8</v>
      </c>
      <c r="S37" s="4">
        <v>27418.650336</v>
      </c>
      <c r="U37" s="4">
        <f>$R$37*1000</f>
        <v>8000</v>
      </c>
      <c r="V37" s="6" t="s">
        <v>365</v>
      </c>
      <c r="W37" s="7" t="s">
        <v>366</v>
      </c>
      <c r="X37" s="7" t="s">
        <v>367</v>
      </c>
    </row>
    <row r="38" spans="1:24" ht="15">
      <c r="A38" s="4">
        <v>9</v>
      </c>
      <c r="B38" s="6" t="s">
        <v>368</v>
      </c>
      <c r="C38" s="4">
        <f>$C$37</f>
        <v>0.0016500000000000002</v>
      </c>
      <c r="D38" s="4">
        <f>$B$38*$C$38</f>
        <v>30.360000000000003</v>
      </c>
      <c r="E38" s="4">
        <f>(1.2*12*12)*$C$38*$D$38</f>
        <v>8.6562432</v>
      </c>
      <c r="K38" s="4">
        <v>37.2</v>
      </c>
      <c r="L38" s="4">
        <f>$E$38*$K$38</f>
        <v>322.01224704000003</v>
      </c>
      <c r="P38" s="4">
        <f>$L$38*100</f>
        <v>32201.224704000004</v>
      </c>
      <c r="R38" s="4">
        <v>9</v>
      </c>
      <c r="S38" s="4">
        <v>32201.224704</v>
      </c>
      <c r="U38" s="4">
        <f>$R$38*1000</f>
        <v>9000</v>
      </c>
      <c r="V38" s="6" t="s">
        <v>368</v>
      </c>
      <c r="W38" s="7" t="s">
        <v>369</v>
      </c>
      <c r="X38" s="7" t="s">
        <v>370</v>
      </c>
    </row>
    <row r="39" spans="1:24" ht="15">
      <c r="A39" s="4">
        <v>10</v>
      </c>
      <c r="B39" s="6" t="s">
        <v>371</v>
      </c>
      <c r="C39" s="4">
        <f>$C$38</f>
        <v>0.0016500000000000002</v>
      </c>
      <c r="D39" s="4">
        <f>$B$39*$C$39</f>
        <v>33.495</v>
      </c>
      <c r="E39" s="4">
        <f>(1.2*12*12)*$C$39*$D$39</f>
        <v>9.550094399999999</v>
      </c>
      <c r="K39" s="4">
        <v>38.2</v>
      </c>
      <c r="L39" s="4">
        <f>$E$39*$K$39</f>
        <v>364.81360608</v>
      </c>
      <c r="P39" s="4">
        <f>$L$39*100</f>
        <v>36481.360608</v>
      </c>
      <c r="R39" s="4">
        <v>10</v>
      </c>
      <c r="S39" s="4">
        <v>36481.360608</v>
      </c>
      <c r="U39" s="4">
        <f>$R$39*1000</f>
        <v>10000</v>
      </c>
      <c r="V39" s="6" t="s">
        <v>371</v>
      </c>
      <c r="W39" s="7" t="s">
        <v>372</v>
      </c>
      <c r="X39" s="7" t="s">
        <v>373</v>
      </c>
    </row>
    <row r="40" spans="1:24" ht="15">
      <c r="A40" s="4" t="s">
        <v>374</v>
      </c>
      <c r="R40" s="4" t="s">
        <v>374</v>
      </c>
      <c r="W40" s="7" t="s">
        <v>375</v>
      </c>
      <c r="X40" s="7" t="s">
        <v>376</v>
      </c>
    </row>
    <row r="41" spans="2:24" ht="15.75">
      <c r="B41" s="1" t="s">
        <v>377</v>
      </c>
      <c r="C41" t="s">
        <v>378</v>
      </c>
      <c r="G41" s="4" t="s">
        <v>379</v>
      </c>
      <c r="H41"/>
      <c r="J41" s="8" t="s">
        <v>380</v>
      </c>
      <c r="K41" s="8" t="s">
        <v>381</v>
      </c>
      <c r="W41" s="7" t="s">
        <v>382</v>
      </c>
      <c r="X41" s="7" t="s">
        <v>383</v>
      </c>
    </row>
    <row r="42" spans="1:24" ht="15.75">
      <c r="A42" s="4" t="s">
        <v>384</v>
      </c>
      <c r="B42" s="4" t="s">
        <v>385</v>
      </c>
      <c r="C42" s="4" t="s">
        <v>385</v>
      </c>
      <c r="D42" s="4" t="s">
        <v>386</v>
      </c>
      <c r="E42" s="1" t="s">
        <v>387</v>
      </c>
      <c r="F42" s="4" t="s">
        <v>388</v>
      </c>
      <c r="G42" s="8" t="s">
        <v>389</v>
      </c>
      <c r="H42" t="s">
        <v>390</v>
      </c>
      <c r="I42" s="4" t="s">
        <v>391</v>
      </c>
      <c r="J42" s="4" t="s">
        <v>392</v>
      </c>
      <c r="K42" s="4" t="s">
        <v>393</v>
      </c>
      <c r="M42"/>
      <c r="O42" s="4" t="s">
        <v>384</v>
      </c>
      <c r="P42" s="4" t="s">
        <v>394</v>
      </c>
      <c r="W42" s="7" t="s">
        <v>395</v>
      </c>
      <c r="X42" s="7" t="s">
        <v>396</v>
      </c>
    </row>
    <row r="43" spans="1:24" ht="15">
      <c r="A43" s="4">
        <v>4309</v>
      </c>
      <c r="B43">
        <f>0.0000000000000000000195*EXP((A43-9670)/3270)</f>
        <v>3.784693568948321E-21</v>
      </c>
      <c r="C43">
        <f>(A43*2.67-5570.6)*1E-24</f>
        <v>5.934429999999998E-21</v>
      </c>
      <c r="D43" s="4">
        <f>C43*0.00165</f>
        <v>9.791809499999999E-24</v>
      </c>
      <c r="E43" s="1">
        <f>$D$43/(0.00165*13*13*0.3)</f>
        <v>1.1704990138067056E-22</v>
      </c>
      <c r="F43" s="4">
        <f>E43*6.019999999999999E+23</f>
        <v>70.46404063116367</v>
      </c>
      <c r="G43" s="1">
        <f>((0.00165*13*13*0.3/18)*0.9+(0.00165*13*13*0.3/44)*0.1)*$F$43</f>
        <v>0.308130441675</v>
      </c>
      <c r="H43">
        <f>G43*0.3</f>
        <v>0.09243913250250001</v>
      </c>
      <c r="I43" s="4">
        <f>$G$43*0.00000000000000000016</f>
        <v>4.9300870668000004E-20</v>
      </c>
      <c r="J43" s="4">
        <f>I43/60</f>
        <v>8.216811778000001E-22</v>
      </c>
      <c r="K43" s="4">
        <f>J43*50</f>
        <v>4.1084058890000003E-20</v>
      </c>
      <c r="M43"/>
      <c r="O43" s="4">
        <v>4309</v>
      </c>
      <c r="W43" s="7" t="s">
        <v>397</v>
      </c>
      <c r="X43" s="7" t="s">
        <v>398</v>
      </c>
    </row>
    <row r="44" spans="1:24" ht="15">
      <c r="A44" s="4">
        <v>4404</v>
      </c>
      <c r="B44" s="4">
        <f>0.0000000000000000000195*EXP((A44-9670)/3270)</f>
        <v>3.8962591949795635E-21</v>
      </c>
      <c r="C44">
        <f>(A44*2.67-5570.6)*1E-24</f>
        <v>6.188079999999999E-21</v>
      </c>
      <c r="D44" s="4">
        <f>C44*0.00165</f>
        <v>1.0210332E-23</v>
      </c>
      <c r="E44" s="1">
        <f>$D$44/0.00165*13*13*0.32</f>
        <v>3.3465136639999994E-19</v>
      </c>
      <c r="F44" s="4">
        <f>E44*6.019999999999999E+23</f>
        <v>201460.12257279994</v>
      </c>
      <c r="G44" s="1">
        <f>((0.00165*13*13*0.3/18)*0.9+(0.00165*13*13*0.3/44)*0.1)*$F$43</f>
        <v>0.308130441675</v>
      </c>
      <c r="H44">
        <f>G44*0.32</f>
        <v>0.098601741336</v>
      </c>
      <c r="I44" s="4">
        <f>$G$44*0.00000000000000000016</f>
        <v>4.9300870668000004E-20</v>
      </c>
      <c r="J44" s="4">
        <f>I44/60</f>
        <v>8.216811778000001E-22</v>
      </c>
      <c r="K44" s="4">
        <f>J44*50</f>
        <v>4.1084058890000003E-20</v>
      </c>
      <c r="M44"/>
      <c r="O44" s="4">
        <v>4404</v>
      </c>
      <c r="W44" s="7" t="s">
        <v>399</v>
      </c>
      <c r="X44" s="7" t="s">
        <v>400</v>
      </c>
    </row>
    <row r="45" spans="1:24" ht="15">
      <c r="A45" s="4">
        <v>4411</v>
      </c>
      <c r="B45" s="4">
        <f>0.0000000000000000000195*EXP((A45-9670)/3270)</f>
        <v>3.904608744631656E-21</v>
      </c>
      <c r="C45">
        <f>(A45*2.67-5570.6)*1E-24</f>
        <v>6.206769999999998E-21</v>
      </c>
      <c r="D45" s="4">
        <f>C45*0.00165</f>
        <v>1.0241170499999999E-23</v>
      </c>
      <c r="E45" s="1">
        <f>$D$45/0.00165*13*13*0.32</f>
        <v>3.356621215999999E-19</v>
      </c>
      <c r="F45" s="4">
        <f>E45*6.019999999999999E+23</f>
        <v>202068.5972031999</v>
      </c>
      <c r="G45" s="1">
        <f>((0.00165*13*13*0.3/18)*0.9+(0.00165*13*13*0.3/44)*0.1)*$F$43</f>
        <v>0.308130441675</v>
      </c>
      <c r="H45">
        <f>G45*0.32</f>
        <v>0.098601741336</v>
      </c>
      <c r="I45" s="4">
        <f>$G$45*0.00000000000000000016</f>
        <v>4.9300870668000004E-20</v>
      </c>
      <c r="J45" s="4">
        <f>I45/60</f>
        <v>8.216811778000001E-22</v>
      </c>
      <c r="K45" s="4">
        <f>J45*50</f>
        <v>4.1084058890000003E-20</v>
      </c>
      <c r="M45"/>
      <c r="O45" s="4">
        <v>4411</v>
      </c>
      <c r="W45" s="7" t="s">
        <v>401</v>
      </c>
      <c r="X45" s="7" t="s">
        <v>402</v>
      </c>
    </row>
    <row r="46" spans="1:24" ht="15">
      <c r="A46" s="4">
        <v>4457</v>
      </c>
      <c r="B46" s="4">
        <f>0.0000000000000000000195*EXP((A46-9670)/3270)</f>
        <v>3.959924118640068E-21</v>
      </c>
      <c r="C46">
        <f>(A46*2.67-5570.6)*1E-24</f>
        <v>6.3295899999999995E-21</v>
      </c>
      <c r="D46" s="4">
        <f>C46*0.00165</f>
        <v>1.04438235E-23</v>
      </c>
      <c r="E46" s="1">
        <f>$D$46/0.00165*13*13*0.32</f>
        <v>3.4230422719999997E-19</v>
      </c>
      <c r="F46" s="4">
        <f>E46*6.019999999999999E+23</f>
        <v>206067.14477439996</v>
      </c>
      <c r="G46" s="1">
        <f>((0.00165*13*13*0.3/18)*0.9+(0.00165*13*13*0.3/44)*0.1)*$F$43</f>
        <v>0.308130441675</v>
      </c>
      <c r="H46">
        <f>G46*0.32</f>
        <v>0.098601741336</v>
      </c>
      <c r="I46" s="4">
        <f>$G$46*0.00000000000000000016</f>
        <v>4.9300870668000004E-20</v>
      </c>
      <c r="J46" s="4">
        <f>I46/60</f>
        <v>8.216811778000001E-22</v>
      </c>
      <c r="K46" s="4">
        <f>J46*50</f>
        <v>4.1084058890000003E-20</v>
      </c>
      <c r="M46"/>
      <c r="O46" s="4">
        <v>4457</v>
      </c>
      <c r="W46" s="7" t="s">
        <v>403</v>
      </c>
      <c r="X46" s="7" t="s">
        <v>404</v>
      </c>
    </row>
    <row r="47" spans="1:24" ht="15">
      <c r="A47" s="4">
        <v>4465</v>
      </c>
      <c r="B47" s="4">
        <f>0.0000000000000000000195*EXP((A47-9670)/3270)</f>
        <v>3.969623866689347E-21</v>
      </c>
      <c r="C47">
        <f>(A47*2.67-5570.6)*1E-24</f>
        <v>6.350949999999998E-21</v>
      </c>
      <c r="D47" s="4">
        <f>C47*0.00165</f>
        <v>1.0479067499999998E-23</v>
      </c>
      <c r="E47" s="1">
        <f>$D$47/0.00165*13*13*0.32</f>
        <v>3.4345937599999987E-19</v>
      </c>
      <c r="F47" s="4">
        <f>E47*6.019999999999999E+23</f>
        <v>206762.5443519999</v>
      </c>
      <c r="G47" s="1">
        <f>((0.00165*13*13*0.3/18)*0.9+(0.00165*13*13*0.3/44)*0.1)*$F$43</f>
        <v>0.308130441675</v>
      </c>
      <c r="H47">
        <f>G47*0.32</f>
        <v>0.098601741336</v>
      </c>
      <c r="I47" s="4">
        <f>$G$47*0.00000000000000000016</f>
        <v>4.9300870668000004E-20</v>
      </c>
      <c r="J47" s="4">
        <f>I47/60</f>
        <v>8.216811778000001E-22</v>
      </c>
      <c r="K47" s="4">
        <f>J47*50</f>
        <v>4.1084058890000003E-20</v>
      </c>
      <c r="M47"/>
      <c r="O47" s="4">
        <v>4465</v>
      </c>
      <c r="W47" s="7" t="s">
        <v>405</v>
      </c>
      <c r="X47" s="7" t="s">
        <v>406</v>
      </c>
    </row>
    <row r="48" spans="1:24" ht="15">
      <c r="A48" s="4">
        <v>4483</v>
      </c>
      <c r="B48" s="4">
        <f>0.0000000000000000000195*EXP((A48-9670)/3270)</f>
        <v>3.9915352584957704E-21</v>
      </c>
      <c r="C48">
        <f>(A48*2.67-5570.6)*1E-24</f>
        <v>6.3990099999999996E-21</v>
      </c>
      <c r="D48" s="4">
        <f>C48*0.00165</f>
        <v>1.05583665E-23</v>
      </c>
      <c r="E48" s="1">
        <f>$D$47/0.00165*13*13*0.32</f>
        <v>3.4345937599999987E-19</v>
      </c>
      <c r="F48" s="4">
        <f>E48*6.019999999999999E+23</f>
        <v>206762.5443519999</v>
      </c>
      <c r="G48" s="1">
        <f>((0.00165*13*13*0.3/18)*0.9+(0.00165*13*13*0.3/44)*0.1)*$F$43</f>
        <v>0.308130441675</v>
      </c>
      <c r="H48">
        <f>G48*0.32</f>
        <v>0.098601741336</v>
      </c>
      <c r="I48" s="4">
        <f>$G$48*0.00000000000000000016</f>
        <v>4.9300870668000004E-20</v>
      </c>
      <c r="J48" s="4">
        <f>I48/60</f>
        <v>8.216811778000001E-22</v>
      </c>
      <c r="K48" s="4">
        <f>J48*50</f>
        <v>4.1084058890000003E-20</v>
      </c>
      <c r="M48"/>
      <c r="O48" s="4">
        <v>4483</v>
      </c>
      <c r="W48" s="7" t="s">
        <v>407</v>
      </c>
      <c r="X48" s="7" t="s">
        <v>408</v>
      </c>
    </row>
    <row r="49" spans="1:24" ht="15">
      <c r="A49" s="4">
        <v>4503</v>
      </c>
      <c r="B49" s="4">
        <f>0.0000000000000000000195*EXP((A49-9670)/3270)</f>
        <v>4.016023128295944E-21</v>
      </c>
      <c r="C49">
        <f>(A49*2.67-5570.6)*1E-24</f>
        <v>6.452409999999999E-21</v>
      </c>
      <c r="D49" s="4">
        <f>C49*0.00165</f>
        <v>1.06464765E-23</v>
      </c>
      <c r="E49" s="1">
        <f>$D$47/0.00165*13*13*0.32</f>
        <v>3.4345937599999987E-19</v>
      </c>
      <c r="F49" s="4">
        <f>E49*6.019999999999999E+23</f>
        <v>206762.5443519999</v>
      </c>
      <c r="G49" s="1">
        <f>((0.00165*13*13*0.32/18)*0.9+(0.00165*13*13*0.32/44)*0.1)*$F$49</f>
        <v>964.4232118754687</v>
      </c>
      <c r="H49">
        <f>G49*0.32</f>
        <v>308.61542780015</v>
      </c>
      <c r="I49" s="4">
        <f>$G$49*0.00000000000000000016</f>
        <v>1.54307713900075E-16</v>
      </c>
      <c r="J49" s="4">
        <f>I49/60</f>
        <v>2.5717952316679165E-18</v>
      </c>
      <c r="K49" s="4">
        <f>J49*50</f>
        <v>1.2858976158339582E-16</v>
      </c>
      <c r="M49"/>
      <c r="O49" s="4">
        <v>4503</v>
      </c>
      <c r="W49" s="7" t="s">
        <v>409</v>
      </c>
      <c r="X49" s="7" t="s">
        <v>410</v>
      </c>
    </row>
    <row r="50" spans="1:24" ht="15">
      <c r="A50" s="4">
        <v>4507</v>
      </c>
      <c r="B50" s="4">
        <f>0.0000000000000000000195*EXP((A50-9670)/3270)</f>
        <v>4.02093870066708E-21</v>
      </c>
      <c r="C50">
        <f>(A50*2.67-5570.6)*1E-24</f>
        <v>6.463089999999999E-21</v>
      </c>
      <c r="D50" s="4">
        <f>C50*0.00165</f>
        <v>1.06640985E-23</v>
      </c>
      <c r="E50" s="1">
        <f>$D$47/0.00165*13*13*0.32</f>
        <v>3.4345937599999987E-19</v>
      </c>
      <c r="F50" s="4">
        <f>E50*6.019999999999999E+23</f>
        <v>206762.5443519999</v>
      </c>
      <c r="G50" s="1">
        <f>((0.00165*13*13*0.32/18)*0.9+(0.00165*13*13*0.32/44)*0.1)*$F$49</f>
        <v>964.4232118754687</v>
      </c>
      <c r="H50">
        <f>G50*0.32</f>
        <v>308.61542780015</v>
      </c>
      <c r="I50" s="4">
        <f>$G$50*0.00000000000000000016</f>
        <v>1.54307713900075E-16</v>
      </c>
      <c r="J50" s="4">
        <f>I50/60</f>
        <v>2.5717952316679165E-18</v>
      </c>
      <c r="K50" s="4">
        <f>J50*50</f>
        <v>1.2858976158339582E-16</v>
      </c>
      <c r="M50"/>
      <c r="O50" s="4">
        <v>4507</v>
      </c>
      <c r="W50" s="7" t="s">
        <v>411</v>
      </c>
      <c r="X50" s="7" t="s">
        <v>412</v>
      </c>
    </row>
    <row r="51" spans="1:15" ht="15">
      <c r="A51" s="4">
        <v>4513</v>
      </c>
      <c r="B51" s="4">
        <f>0.0000000000000000000195*EXP((A51-9670)/3270)</f>
        <v>4.028323342671703E-21</v>
      </c>
      <c r="C51">
        <f>(A51*2.67-5570.6)*1E-24</f>
        <v>6.479109999999998E-21</v>
      </c>
      <c r="D51" s="4">
        <f>C51*0.00165</f>
        <v>1.0690531499999998E-23</v>
      </c>
      <c r="E51" s="1">
        <f>$D$47/0.00165*13*13*0.32</f>
        <v>3.4345937599999987E-19</v>
      </c>
      <c r="F51" s="4">
        <f>E51*6.019999999999999E+23</f>
        <v>206762.5443519999</v>
      </c>
      <c r="G51" s="1">
        <f>((0.00165*13*13*0.32/18)*0.9+(0.00165*13*13*0.32/44)*0.1)*$F$49</f>
        <v>964.4232118754687</v>
      </c>
      <c r="H51">
        <f>G51*0.32</f>
        <v>308.61542780015</v>
      </c>
      <c r="I51" s="4">
        <f>$G$51*0.00000000000000000016</f>
        <v>1.54307713900075E-16</v>
      </c>
      <c r="J51" s="4">
        <f>I51/60</f>
        <v>2.5717952316679165E-18</v>
      </c>
      <c r="K51" s="4">
        <f>J51*50</f>
        <v>1.2858976158339582E-16</v>
      </c>
      <c r="M51"/>
      <c r="O51" s="4">
        <v>4513</v>
      </c>
    </row>
    <row r="52" spans="1:15" ht="15">
      <c r="A52" s="4">
        <v>4538</v>
      </c>
      <c r="B52" s="4">
        <f>0.0000000000000000000195*EXP((A52-9670)/3270)</f>
        <v>4.059238950086922E-21</v>
      </c>
      <c r="C52">
        <f>(A52*2.67-5570.6)*1E-24</f>
        <v>6.545859999999998E-21</v>
      </c>
      <c r="D52" s="4">
        <f>C52*0.00165</f>
        <v>1.0800668999999998E-23</v>
      </c>
      <c r="E52" s="1">
        <f>$D$47/0.00165*13*13*0.32</f>
        <v>3.4345937599999987E-19</v>
      </c>
      <c r="F52" s="4">
        <f>E52*6.019999999999999E+23</f>
        <v>206762.5443519999</v>
      </c>
      <c r="G52" s="1">
        <f>((0.00165*13*13*0.32/18)*0.9+(0.00165*13*13*0.32/44)*0.1)*$F$49</f>
        <v>964.4232118754687</v>
      </c>
      <c r="H52">
        <f>G52*0.32</f>
        <v>308.61542780015</v>
      </c>
      <c r="I52" s="4">
        <f>$G$52*0.00000000000000000016</f>
        <v>1.54307713900075E-16</v>
      </c>
      <c r="J52" s="4">
        <f>I52/60</f>
        <v>2.5717952316679165E-18</v>
      </c>
      <c r="K52" s="4">
        <f>J52*50</f>
        <v>1.2858976158339582E-16</v>
      </c>
      <c r="M52"/>
      <c r="O52" s="4">
        <v>4538</v>
      </c>
    </row>
    <row r="53" spans="1:15" ht="15">
      <c r="A53" s="4">
        <v>4565</v>
      </c>
      <c r="B53" s="4">
        <f>0.0000000000000000000195*EXP((A53-9670)/3270)</f>
        <v>4.092894355093389E-21</v>
      </c>
      <c r="C53">
        <f>(A53*2.67-5570.6)*1E-24</f>
        <v>6.6179499999999985E-21</v>
      </c>
      <c r="D53" s="4">
        <f>C53*0.00165</f>
        <v>1.0919617499999999E-23</v>
      </c>
      <c r="E53" s="1">
        <f>$D$47/0.00165*13*13*0.32</f>
        <v>3.4345937599999987E-19</v>
      </c>
      <c r="F53" s="4">
        <f>E53*6.019999999999999E+23</f>
        <v>206762.5443519999</v>
      </c>
      <c r="G53" s="1">
        <f>((0.00165*13*13*0.32/18)*0.9+(0.00165*13*13*0.32/44)*0.1)*$F$49</f>
        <v>964.4232118754687</v>
      </c>
      <c r="H53">
        <f>G53*0.32</f>
        <v>308.61542780015</v>
      </c>
      <c r="I53" s="4">
        <f>$G$53*0.00000000000000000016</f>
        <v>1.54307713900075E-16</v>
      </c>
      <c r="J53" s="4">
        <f>I53/60</f>
        <v>2.5717952316679165E-18</v>
      </c>
      <c r="K53" s="4">
        <f>J53*50</f>
        <v>1.2858976158339582E-16</v>
      </c>
      <c r="M53"/>
      <c r="O53" s="4">
        <v>4565</v>
      </c>
    </row>
    <row r="54" spans="1:15" ht="15">
      <c r="A54" s="4">
        <v>4590</v>
      </c>
      <c r="B54" s="4">
        <f>0.0000000000000000000195*EXP((A54-9670)/3270)</f>
        <v>4.1243055165892065E-21</v>
      </c>
      <c r="C54">
        <f>(A54*2.67-5570.6)*1E-24</f>
        <v>6.6846999999999984E-21</v>
      </c>
      <c r="D54" s="4">
        <f>C54*0.00165</f>
        <v>1.1029754999999998E-23</v>
      </c>
      <c r="E54" s="1">
        <f>$D$47/0.00165*13*13*0.32</f>
        <v>3.4345937599999987E-19</v>
      </c>
      <c r="F54" s="4">
        <f>E54*6.019999999999999E+23</f>
        <v>206762.5443519999</v>
      </c>
      <c r="G54" s="1">
        <f>((0.00165*13*13*0.32/18)*0.9+(0.00165*13*13*0.32/44)*0.1)*$F$49</f>
        <v>964.4232118754687</v>
      </c>
      <c r="H54">
        <f>G54*0.32</f>
        <v>308.61542780015</v>
      </c>
      <c r="I54" s="4">
        <f>$G$54*0.00000000000000000016</f>
        <v>1.54307713900075E-16</v>
      </c>
      <c r="J54" s="4">
        <f>I54/60</f>
        <v>2.5717952316679165E-18</v>
      </c>
      <c r="K54" s="4">
        <f>J54*50</f>
        <v>1.2858976158339582E-16</v>
      </c>
      <c r="M54"/>
      <c r="O54" s="4">
        <v>4590</v>
      </c>
    </row>
    <row r="55" spans="1:15" ht="15">
      <c r="A55" s="4">
        <v>4611</v>
      </c>
      <c r="B55" s="4">
        <f>0.0000000000000000000195*EXP((A55-9670)/3270)</f>
        <v>4.1508771126078726E-21</v>
      </c>
      <c r="C55">
        <f>(A55*2.67-5570.6)*1E-24</f>
        <v>6.740769999999998E-21</v>
      </c>
      <c r="D55" s="4">
        <f>C55*0.00165</f>
        <v>1.1122270499999998E-23</v>
      </c>
      <c r="E55" s="1">
        <f>$D$47/0.00165*13*13*0.32</f>
        <v>3.4345937599999987E-19</v>
      </c>
      <c r="F55" s="4">
        <f>E55*6.019999999999999E+23</f>
        <v>206762.5443519999</v>
      </c>
      <c r="G55" s="1">
        <f>((0.00165*13*13*0.32/18)*0.9+(0.00165*13*13*0.32/44)*0.1)*$F$49</f>
        <v>964.4232118754687</v>
      </c>
      <c r="H55">
        <f>G55*0.32</f>
        <v>308.61542780015</v>
      </c>
      <c r="I55" s="4">
        <f>$G$55*0.00000000000000000016</f>
        <v>1.54307713900075E-16</v>
      </c>
      <c r="J55" s="4">
        <f>I55/60</f>
        <v>2.5717952316679165E-18</v>
      </c>
      <c r="K55" s="4">
        <f>J55*50</f>
        <v>1.2858976158339582E-16</v>
      </c>
      <c r="M55"/>
      <c r="O55" s="4">
        <v>4611</v>
      </c>
    </row>
    <row r="56" spans="1:15" ht="15">
      <c r="A56" s="4">
        <v>4615</v>
      </c>
      <c r="B56" s="4">
        <f>0.0000000000000000000195*EXP((A56-9670)/3270)</f>
        <v>4.155957744914733E-21</v>
      </c>
      <c r="C56">
        <f>(A56*2.67-5570.6)*1E-24</f>
        <v>6.751449999999998E-21</v>
      </c>
      <c r="D56" s="4">
        <f>C56*0.00165</f>
        <v>1.1139892499999999E-23</v>
      </c>
      <c r="E56" s="1">
        <f>$D$47/0.00165*13*13*0.32</f>
        <v>3.4345937599999987E-19</v>
      </c>
      <c r="F56" s="4">
        <f>E56*6.019999999999999E+23</f>
        <v>206762.5443519999</v>
      </c>
      <c r="G56" s="1">
        <f>((0.00165*13*13*0.32/18)*0.9+(0.00165*13*13*0.32/44)*0.1)*$F$49</f>
        <v>964.4232118754687</v>
      </c>
      <c r="H56">
        <f>G56*0.32</f>
        <v>308.61542780015</v>
      </c>
      <c r="I56" s="4">
        <f>$G$56*0.00000000000000000016</f>
        <v>1.54307713900075E-16</v>
      </c>
      <c r="J56" s="4">
        <f>I56/60</f>
        <v>2.5717952316679165E-18</v>
      </c>
      <c r="K56" s="4">
        <f>J56*50</f>
        <v>1.2858976158339582E-16</v>
      </c>
      <c r="M56"/>
      <c r="O56" s="4">
        <v>4615</v>
      </c>
    </row>
    <row r="57" spans="1:15" ht="15">
      <c r="A57" s="4">
        <v>4634</v>
      </c>
      <c r="B57" s="4">
        <f>0.0000000000000000000195*EXP((A57-9670)/3270)</f>
        <v>4.180175801762554E-21</v>
      </c>
      <c r="C57">
        <f>(A57*2.67-5570.6)*1E-24</f>
        <v>6.802179999999998E-21</v>
      </c>
      <c r="D57" s="4">
        <f>C57*0.00165</f>
        <v>1.1223596999999998E-23</v>
      </c>
      <c r="E57" s="1">
        <f>$D$47/0.00165*13*13*0.32</f>
        <v>3.4345937599999987E-19</v>
      </c>
      <c r="F57" s="4">
        <f>E57*6.019999999999999E+23</f>
        <v>206762.5443519999</v>
      </c>
      <c r="G57" s="1">
        <f>((0.00165*13*13*0.32/18)*0.9+(0.00165*13*13*0.32/44)*0.1)*$F$49</f>
        <v>964.4232118754687</v>
      </c>
      <c r="H57">
        <f>G57*0.32</f>
        <v>308.61542780015</v>
      </c>
      <c r="I57" s="4">
        <f>$G$57*0.00000000000000000016</f>
        <v>1.54307713900075E-16</v>
      </c>
      <c r="J57" s="4">
        <f>I57/60</f>
        <v>2.5717952316679165E-18</v>
      </c>
      <c r="K57" s="4">
        <f>J57*50</f>
        <v>1.2858976158339582E-16</v>
      </c>
      <c r="M57"/>
      <c r="O57" s="4">
        <v>4634</v>
      </c>
    </row>
    <row r="58" spans="1:15" ht="15">
      <c r="A58" s="4">
        <v>4641</v>
      </c>
      <c r="B58" s="4">
        <f>0.0000000000000000000195*EXP((A58-9670)/3270)</f>
        <v>4.189133774952906E-21</v>
      </c>
      <c r="C58">
        <f>(A58*2.67-5570.6)*1E-24</f>
        <v>6.820869999999999E-21</v>
      </c>
      <c r="D58" s="4">
        <f>C58*0.00165</f>
        <v>1.12544355E-23</v>
      </c>
      <c r="E58" s="1">
        <f>$D$47/0.00165*13*13*0.32</f>
        <v>3.4345937599999987E-19</v>
      </c>
      <c r="F58" s="4">
        <f>E58*6.019999999999999E+23</f>
        <v>206762.5443519999</v>
      </c>
      <c r="G58" s="1">
        <f>((0.00165*13*13*0.32/18)*0.9+(0.00165*13*13*0.32/44)*0.1)*$F$49</f>
        <v>964.4232118754687</v>
      </c>
      <c r="H58">
        <f>G58*0.32</f>
        <v>308.61542780015</v>
      </c>
      <c r="I58" s="4">
        <f>$G$58*0.00000000000000000016</f>
        <v>1.54307713900075E-16</v>
      </c>
      <c r="J58" s="4">
        <f>I58/60</f>
        <v>2.5717952316679165E-18</v>
      </c>
      <c r="K58" s="4">
        <f>J58*50</f>
        <v>1.2858976158339582E-16</v>
      </c>
      <c r="M58"/>
      <c r="O58" s="4">
        <v>4641</v>
      </c>
    </row>
    <row r="59" spans="1:15" ht="15">
      <c r="A59" s="4">
        <v>4656</v>
      </c>
      <c r="B59" s="4">
        <f>0.0000000000000000000195*EXP((A59-9670)/3270)</f>
        <v>4.208394126274449E-21</v>
      </c>
      <c r="C59">
        <f>(A59*2.67-5570.6)*1E-24</f>
        <v>6.860919999999999E-21</v>
      </c>
      <c r="D59" s="4">
        <f>C59*0.00165</f>
        <v>1.1320518E-23</v>
      </c>
      <c r="E59" s="1">
        <f>$D$47/0.00165*13*13*0.32</f>
        <v>3.4345937599999987E-19</v>
      </c>
      <c r="F59" s="4">
        <f>E59*6.019999999999999E+23</f>
        <v>206762.5443519999</v>
      </c>
      <c r="G59" s="1">
        <f>((0.00165*13*13*0.32/18)*0.9+(0.00165*13*13*0.32/44)*0.1)*$F$49</f>
        <v>964.4232118754687</v>
      </c>
      <c r="H59">
        <f>G59*0.32</f>
        <v>308.61542780015</v>
      </c>
      <c r="I59" s="4">
        <f>$G$59*0.00000000000000000016</f>
        <v>1.54307713900075E-16</v>
      </c>
      <c r="J59" s="4">
        <f>I59/60</f>
        <v>2.5717952316679165E-18</v>
      </c>
      <c r="K59" s="4">
        <f>J59*50</f>
        <v>1.2858976158339582E-16</v>
      </c>
      <c r="M59"/>
      <c r="O59" s="4">
        <v>4656</v>
      </c>
    </row>
    <row r="60" spans="1:15" ht="15">
      <c r="A60" s="4">
        <v>4664</v>
      </c>
      <c r="B60" s="4">
        <f>0.0000000000000000000195*EXP((A60-9670)/3270)</f>
        <v>4.218702496206282E-21</v>
      </c>
      <c r="C60">
        <f>(A60*2.67-5570.6)*1E-24</f>
        <v>6.882279999999998E-21</v>
      </c>
      <c r="D60" s="4">
        <f>C60*0.00165</f>
        <v>1.1355761999999999E-23</v>
      </c>
      <c r="E60" s="1">
        <f>$D$47/0.00165*13*13*0.32</f>
        <v>3.4345937599999987E-19</v>
      </c>
      <c r="F60" s="4">
        <f>E60*6.019999999999999E+23</f>
        <v>206762.5443519999</v>
      </c>
      <c r="G60" s="1">
        <f>((0.00165*13*13*0.32/18)*0.9+(0.00165*13*13*0.32/44)*0.1)*$F$49</f>
        <v>964.4232118754687</v>
      </c>
      <c r="H60">
        <f>G60*0.32</f>
        <v>308.61542780015</v>
      </c>
      <c r="I60" s="4">
        <f>$G$60*0.00000000000000000016</f>
        <v>1.54307713900075E-16</v>
      </c>
      <c r="J60" s="4">
        <f>I60/60</f>
        <v>2.5717952316679165E-18</v>
      </c>
      <c r="K60" s="4">
        <f>J60*50</f>
        <v>1.2858976158339582E-16</v>
      </c>
      <c r="M60"/>
      <c r="O60" s="4">
        <v>4664</v>
      </c>
    </row>
    <row r="61" spans="1:15" ht="15">
      <c r="A61" s="4">
        <v>4681</v>
      </c>
      <c r="B61" s="4">
        <f>0.0000000000000000000195*EXP((A61-9670)/3270)</f>
        <v>4.240691697643219E-21</v>
      </c>
      <c r="C61">
        <f>(A61*2.67-5570.6)*1E-24</f>
        <v>6.92767E-21</v>
      </c>
      <c r="D61" s="4">
        <f>C61*0.00165</f>
        <v>1.14306555E-23</v>
      </c>
      <c r="E61" s="1">
        <f>$D$47/0.00165*13*13*0.32</f>
        <v>3.4345937599999987E-19</v>
      </c>
      <c r="F61" s="4">
        <f>E61*6.019999999999999E+23</f>
        <v>206762.5443519999</v>
      </c>
      <c r="G61" s="1">
        <f>((0.00165*13*13*0.32/18)*0.9+(0.00165*13*13*0.32/44)*0.1)*$F$49</f>
        <v>964.4232118754687</v>
      </c>
      <c r="H61">
        <f>G61*0.32</f>
        <v>308.61542780015</v>
      </c>
      <c r="I61" s="4">
        <f>$G$61*0.00000000000000000016</f>
        <v>1.54307713900075E-16</v>
      </c>
      <c r="J61" s="4">
        <f>I61/60</f>
        <v>2.5717952316679165E-18</v>
      </c>
      <c r="K61" s="4">
        <f>J61*50</f>
        <v>1.2858976158339582E-16</v>
      </c>
      <c r="M61"/>
      <c r="O61" s="4">
        <v>4681</v>
      </c>
    </row>
    <row r="62" spans="1:15" ht="15">
      <c r="A62" s="4">
        <v>4687</v>
      </c>
      <c r="B62" s="4">
        <f>0.0000000000000000000195*EXP((A62-9670)/3270)</f>
        <v>4.248479926305812E-21</v>
      </c>
      <c r="C62">
        <f>(A62*2.67-5570.6)*1E-24</f>
        <v>6.943689999999998E-21</v>
      </c>
      <c r="D62" s="4">
        <f>C62*0.00165</f>
        <v>1.1457088499999999E-23</v>
      </c>
      <c r="E62" s="1">
        <f>$D$47/0.00165*13*13*0.32</f>
        <v>3.4345937599999987E-19</v>
      </c>
      <c r="F62" s="4">
        <f>E62*6.019999999999999E+23</f>
        <v>206762.5443519999</v>
      </c>
      <c r="G62" s="1">
        <f>((0.00165*13*13*0.32/18)*0.9+(0.00165*13*13*0.32/44)*0.1)*$F$49</f>
        <v>964.4232118754687</v>
      </c>
      <c r="H62">
        <f>G62*0.32</f>
        <v>308.61542780015</v>
      </c>
      <c r="I62" s="4">
        <f>$G$62*0.00000000000000000016</f>
        <v>1.54307713900075E-16</v>
      </c>
      <c r="J62" s="4">
        <f>I62/60</f>
        <v>2.5717952316679165E-18</v>
      </c>
      <c r="K62" s="4">
        <f>J62*50</f>
        <v>1.2858976158339582E-16</v>
      </c>
      <c r="M62"/>
      <c r="O62" s="4">
        <v>4687</v>
      </c>
    </row>
    <row r="63" spans="1:15" ht="15">
      <c r="A63" s="4">
        <v>4701</v>
      </c>
      <c r="B63" s="4">
        <f>0.0000000000000000000195*EXP((A63-9670)/3270)</f>
        <v>4.266708129775073E-21</v>
      </c>
      <c r="C63">
        <f>(A63*2.67-5570.6)*1E-24</f>
        <v>6.98107E-21</v>
      </c>
      <c r="D63" s="4">
        <f>C63*0.00165</f>
        <v>1.1518765500000001E-23</v>
      </c>
      <c r="E63" s="1">
        <f>$D$63/0.00165*13*13*0.36</f>
        <v>4.247282988E-19</v>
      </c>
      <c r="F63" s="4">
        <f>E63*6.019999999999999E+23</f>
        <v>255686.43587759996</v>
      </c>
      <c r="G63" s="1">
        <f>((0.00165*13*13*0.36/18)*0.9+(0.00165*13*13*0.36/44)*0.1)*$F$63</f>
        <v>1341.701787945912</v>
      </c>
      <c r="H63">
        <f>G63*0.36</f>
        <v>483.0126436605283</v>
      </c>
      <c r="I63" s="4">
        <f>$G$63*0.00000000000000000016</f>
        <v>2.1467228607134593E-16</v>
      </c>
      <c r="J63" s="4">
        <f>I63/60</f>
        <v>3.5778714345224326E-18</v>
      </c>
      <c r="K63" s="4">
        <f>J63*50</f>
        <v>1.7889357172612164E-16</v>
      </c>
      <c r="M63"/>
      <c r="O63" s="4">
        <v>4701</v>
      </c>
    </row>
    <row r="64" spans="1:15" ht="15">
      <c r="A64" s="4">
        <v>4729</v>
      </c>
      <c r="B64" s="4">
        <f>0.0000000000000000000195*EXP((A64-9670)/3270)</f>
        <v>4.3033994978817305E-21</v>
      </c>
      <c r="C64">
        <f>(A64*2.67-5570.6)*1E-24</f>
        <v>7.05583E-21</v>
      </c>
      <c r="D64" s="4">
        <f>C64*0.00165</f>
        <v>1.16421195E-23</v>
      </c>
      <c r="E64" s="1">
        <f>$D$63/0.00165*13*13*0.36</f>
        <v>4.247282988E-19</v>
      </c>
      <c r="F64" s="4">
        <f>E64*6.019999999999999E+23</f>
        <v>255686.43587759996</v>
      </c>
      <c r="G64" s="1">
        <f>((0.00165*13*13*0.36/18)*0.9+(0.00165*13*13*0.36/44)*0.1)*$F$63</f>
        <v>1341.701787945912</v>
      </c>
      <c r="H64">
        <f>G64*0.36</f>
        <v>483.0126436605283</v>
      </c>
      <c r="I64" s="4">
        <f>$G$64*0.00000000000000000016</f>
        <v>2.1467228607134593E-16</v>
      </c>
      <c r="J64" s="4">
        <f>I64/60</f>
        <v>3.5778714345224326E-18</v>
      </c>
      <c r="K64" s="4">
        <f>J64*50</f>
        <v>1.7889357172612164E-16</v>
      </c>
      <c r="M64"/>
      <c r="O64" s="4">
        <v>4729</v>
      </c>
    </row>
    <row r="65" spans="1:15" ht="15">
      <c r="A65" s="4">
        <v>4751</v>
      </c>
      <c r="B65" s="4">
        <f>0.0000000000000000000195*EXP((A65-9670)/3270)</f>
        <v>4.332449645362215E-21</v>
      </c>
      <c r="C65">
        <f>(A65*2.67-5570.6)*1E-24</f>
        <v>7.11457E-21</v>
      </c>
      <c r="D65" s="4">
        <f>C65*0.00165</f>
        <v>1.17390405E-23</v>
      </c>
      <c r="E65" s="1">
        <f>$D$63/0.00165*13*13*0.36</f>
        <v>4.247282988E-19</v>
      </c>
      <c r="F65" s="4">
        <f>E65*6.019999999999999E+23</f>
        <v>255686.43587759996</v>
      </c>
      <c r="G65" s="1">
        <f>((0.00165*13*13*0.36/18)*0.9+(0.00165*13*13*0.36/44)*0.1)*$F$63</f>
        <v>1341.701787945912</v>
      </c>
      <c r="H65">
        <f>G65*0.36</f>
        <v>483.0126436605283</v>
      </c>
      <c r="I65" s="4">
        <f>$G$65*0.00000000000000000016</f>
        <v>2.1467228607134593E-16</v>
      </c>
      <c r="J65" s="4">
        <f>I65/60</f>
        <v>3.5778714345224326E-18</v>
      </c>
      <c r="K65" s="4">
        <f>J65*50</f>
        <v>1.7889357172612164E-16</v>
      </c>
      <c r="M65"/>
      <c r="O65" s="4">
        <v>4751</v>
      </c>
    </row>
    <row r="66" spans="1:15" ht="15">
      <c r="A66" s="4">
        <v>4754</v>
      </c>
      <c r="B66" s="4">
        <f>0.0000000000000000000195*EXP((A66-9670)/3270)</f>
        <v>4.336426193633299E-21</v>
      </c>
      <c r="C66">
        <f>(A66*2.67-5570.6)*1E-24</f>
        <v>7.12258E-21</v>
      </c>
      <c r="D66" s="4">
        <f>C66*0.00165</f>
        <v>1.1752257000000001E-23</v>
      </c>
      <c r="E66" s="1">
        <f>$D$63/0.00165*13*13*0.36</f>
        <v>4.247282988E-19</v>
      </c>
      <c r="F66" s="4">
        <f>E66*6.019999999999999E+23</f>
        <v>255686.43587759996</v>
      </c>
      <c r="G66" s="1">
        <f>((0.00165*13*13*0.36/18)*0.9+(0.00165*13*13*0.36/44)*0.1)*$F$63</f>
        <v>1341.701787945912</v>
      </c>
      <c r="H66">
        <f>G66*0.36</f>
        <v>483.0126436605283</v>
      </c>
      <c r="I66" s="4">
        <f>$G$66*0.00000000000000000016</f>
        <v>2.1467228607134593E-16</v>
      </c>
      <c r="J66" s="4">
        <f>I66/60</f>
        <v>3.5778714345224326E-18</v>
      </c>
      <c r="K66" s="4">
        <f>J66*50</f>
        <v>1.7889357172612164E-16</v>
      </c>
      <c r="M66"/>
      <c r="O66" s="4">
        <v>4754</v>
      </c>
    </row>
    <row r="67" spans="1:15" ht="15">
      <c r="A67" s="4">
        <v>4758</v>
      </c>
      <c r="B67" s="4">
        <f>0.0000000000000000000195*EXP((A67-9670)/3270)</f>
        <v>4.341733936170116E-21</v>
      </c>
      <c r="C67">
        <f>(A67*2.67-5570.6)*1E-24</f>
        <v>7.133259999999998E-21</v>
      </c>
      <c r="D67" s="4">
        <f>C67*0.00165</f>
        <v>1.1769878999999998E-23</v>
      </c>
      <c r="E67" s="1">
        <f>$D$63/0.00165*13*13*0.36</f>
        <v>4.247282988E-19</v>
      </c>
      <c r="F67" s="4">
        <f>E67*6.019999999999999E+23</f>
        <v>255686.43587759996</v>
      </c>
      <c r="G67" s="1">
        <f>((0.00165*13*13*0.36/18)*0.9+(0.00165*13*13*0.36/44)*0.1)*$F$63</f>
        <v>1341.701787945912</v>
      </c>
      <c r="H67">
        <f>G67*0.36</f>
        <v>483.0126436605283</v>
      </c>
      <c r="I67" s="4">
        <f>$G$67*0.00000000000000000016</f>
        <v>2.1467228607134593E-16</v>
      </c>
      <c r="J67" s="4">
        <f>I67/60</f>
        <v>3.5778714345224326E-18</v>
      </c>
      <c r="K67" s="4">
        <f>J67*50</f>
        <v>1.7889357172612164E-16</v>
      </c>
      <c r="M67"/>
      <c r="O67" s="4">
        <v>4758</v>
      </c>
    </row>
    <row r="68" spans="1:15" ht="15">
      <c r="A68" s="4">
        <v>4783.5</v>
      </c>
      <c r="B68" s="4">
        <f>0.0000000000000000000195*EXP((A68-9670)/3270)</f>
        <v>4.3757238516272E-21</v>
      </c>
      <c r="C68">
        <f>(A68*2.67-5570.6)*1E-24</f>
        <v>7.201345E-21</v>
      </c>
      <c r="D68" s="4">
        <f>C68*0.00165</f>
        <v>1.1882219250000001E-23</v>
      </c>
      <c r="E68" s="1">
        <f>$D$63/0.00165*13*13*0.36</f>
        <v>4.247282988E-19</v>
      </c>
      <c r="F68" s="4">
        <f>E68*6.019999999999999E+23</f>
        <v>255686.43587759996</v>
      </c>
      <c r="G68" s="1">
        <f>((0.00165*13*13*0.36/18)*0.9+(0.00165*13*13*0.36/44)*0.1)*$F$63</f>
        <v>1341.701787945912</v>
      </c>
      <c r="H68">
        <f>G68*0.36</f>
        <v>483.0126436605283</v>
      </c>
      <c r="I68" s="4">
        <f>$G$68*0.00000000000000000016</f>
        <v>2.1467228607134593E-16</v>
      </c>
      <c r="J68" s="4">
        <f>I68/60</f>
        <v>3.5778714345224326E-18</v>
      </c>
      <c r="K68" s="4">
        <f>J68*50</f>
        <v>1.7889357172612164E-16</v>
      </c>
      <c r="M68"/>
      <c r="O68" s="4">
        <v>4783.5</v>
      </c>
    </row>
    <row r="69" spans="1:15" ht="15">
      <c r="A69" s="4">
        <v>4796</v>
      </c>
      <c r="B69" s="4">
        <f>0.0000000000000000000195*EXP((A69-9670)/3270)</f>
        <v>4.3924826356680884E-21</v>
      </c>
      <c r="C69">
        <f>(A69*2.67-5570.6)*1E-24</f>
        <v>7.234719999999998E-21</v>
      </c>
      <c r="D69" s="4">
        <f>C69*0.00165</f>
        <v>1.1937287999999998E-23</v>
      </c>
      <c r="E69" s="1">
        <f>$D$63/0.00165*13*13*0.36</f>
        <v>4.247282988E-19</v>
      </c>
      <c r="F69" s="4">
        <f>E69*6.019999999999999E+23</f>
        <v>255686.43587759996</v>
      </c>
      <c r="G69" s="1">
        <f>((0.00165*13*13*0.36/18)*0.9+(0.00165*13*13*0.36/44)*0.1)*$F$63</f>
        <v>1341.701787945912</v>
      </c>
      <c r="H69">
        <f>G69*0.36</f>
        <v>483.0126436605283</v>
      </c>
      <c r="I69" s="4">
        <f>$G$69*0.00000000000000000016</f>
        <v>2.1467228607134593E-16</v>
      </c>
      <c r="J69" s="4">
        <f>I69/60</f>
        <v>3.5778714345224326E-18</v>
      </c>
      <c r="K69" s="4">
        <f>J69*50</f>
        <v>1.7889357172612164E-16</v>
      </c>
      <c r="M69"/>
      <c r="O69" s="4">
        <v>4796</v>
      </c>
    </row>
    <row r="70" spans="1:15" ht="15">
      <c r="A70" s="4">
        <v>4824.2</v>
      </c>
      <c r="B70" s="4">
        <f>0.0000000000000000000195*EXP((A70-9670)/3270)</f>
        <v>4.430526568014404E-21</v>
      </c>
      <c r="C70">
        <f>(A70*2.67-5570.6)*1E-24</f>
        <v>7.310013999999998E-21</v>
      </c>
      <c r="D70" s="4">
        <f>C70*0.00165</f>
        <v>1.20615231E-23</v>
      </c>
      <c r="E70" s="1">
        <f>$D$63/0.00165*13*13*0.36</f>
        <v>4.247282988E-19</v>
      </c>
      <c r="F70" s="4">
        <f>E70*6.019999999999999E+23</f>
        <v>255686.43587759996</v>
      </c>
      <c r="G70" s="1">
        <f>((0.00165*13*13*0.36/18)*0.9+(0.00165*13*13*0.36/44)*0.1)*$F$63</f>
        <v>1341.701787945912</v>
      </c>
      <c r="H70">
        <f>G70*0.36</f>
        <v>483.0126436605283</v>
      </c>
      <c r="I70" s="4">
        <f>$G$70*0.00000000000000000016</f>
        <v>2.1467228607134593E-16</v>
      </c>
      <c r="J70" s="4">
        <f>I70/60</f>
        <v>3.5778714345224326E-18</v>
      </c>
      <c r="K70" s="4">
        <f>J70*50</f>
        <v>1.7889357172612164E-16</v>
      </c>
      <c r="M70"/>
      <c r="O70" s="4">
        <v>4824.2</v>
      </c>
    </row>
    <row r="71" ht="15">
      <c r="P71" s="8"/>
    </row>
    <row r="72" spans="15:16" ht="15">
      <c r="O72" s="4" t="s">
        <v>413</v>
      </c>
      <c r="P72" s="4">
        <f>SUM($P$43:$P$70)</f>
        <v>0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284"/>
  <sheetViews>
    <sheetView workbookViewId="0" topLeftCell="A127">
      <selection activeCell="D2" sqref="D2"/>
    </sheetView>
  </sheetViews>
  <sheetFormatPr defaultColWidth="8.796875" defaultRowHeight="14.25"/>
  <cols>
    <col min="1" max="1" width="12.5" style="1" customWidth="1"/>
    <col min="2" max="4" width="9.19921875" style="1" customWidth="1"/>
    <col min="5" max="5" width="9.19921875" style="4" customWidth="1"/>
    <col min="6" max="7" width="16.09765625" style="4" customWidth="1"/>
    <col min="8" max="8" width="15.796875" style="1" customWidth="1"/>
    <col min="9" max="9" width="19.09765625" style="1" customWidth="1"/>
    <col min="10" max="12" width="10.19921875" style="1" customWidth="1"/>
    <col min="13" max="16384" width="9.19921875" style="1" customWidth="1"/>
  </cols>
  <sheetData>
    <row r="1" spans="1:24" ht="15.75">
      <c r="A1" s="1" t="s">
        <v>414</v>
      </c>
      <c r="B1" s="1" t="s">
        <v>1</v>
      </c>
      <c r="C1" s="1" t="s">
        <v>415</v>
      </c>
      <c r="D1" s="1" t="s">
        <v>416</v>
      </c>
      <c r="E1" s="4" t="s">
        <v>417</v>
      </c>
      <c r="F1" s="4" t="s">
        <v>418</v>
      </c>
      <c r="G1" s="4" t="s">
        <v>419</v>
      </c>
      <c r="H1" s="9" t="s">
        <v>420</v>
      </c>
      <c r="I1" s="4" t="s">
        <v>388</v>
      </c>
      <c r="J1" s="8" t="s">
        <v>389</v>
      </c>
      <c r="K1" s="4" t="s">
        <v>391</v>
      </c>
      <c r="L1" s="4" t="s">
        <v>392</v>
      </c>
      <c r="M1" s="4" t="s">
        <v>393</v>
      </c>
      <c r="N1" s="4" t="s">
        <v>421</v>
      </c>
      <c r="T1" s="1" t="s">
        <v>422</v>
      </c>
      <c r="U1" s="1">
        <v>0.0359</v>
      </c>
      <c r="V1" s="1">
        <v>0.44</v>
      </c>
      <c r="W1" s="1">
        <f>U1*1000/40</f>
        <v>0.8975</v>
      </c>
      <c r="X1" s="1">
        <f>U1*2000</f>
        <v>71.8</v>
      </c>
    </row>
    <row r="2" spans="1:23" ht="15">
      <c r="A2" s="5" t="s">
        <v>423</v>
      </c>
      <c r="B2" s="4">
        <v>0.056135</v>
      </c>
      <c r="C2" s="1">
        <f>A2/1000</f>
        <v>0.478531</v>
      </c>
      <c r="D2" s="1">
        <v>0.44</v>
      </c>
      <c r="E2" s="4">
        <f>B2*1/0.475</f>
        <v>0.11817894736842104</v>
      </c>
      <c r="F2" s="4">
        <f>E2*900</f>
        <v>106.36105263157893</v>
      </c>
      <c r="G2" s="4">
        <f>F2*D2*0.00165</f>
        <v>0.07721812421052632</v>
      </c>
      <c r="H2" s="1">
        <f>G2*0.00165*13*13*0.3*0.0001</f>
        <v>6.459682180831581E-07</v>
      </c>
      <c r="I2" s="4">
        <f>H2*6.019999999999999E+23</f>
        <v>3.888728672860612E+17</v>
      </c>
      <c r="J2" s="1">
        <f>((0.00165*13*13*0.0001/18)*0.9+(0.00165*13*13*0.0001/44)*0.1)*I2</f>
        <v>566830813177.8451</v>
      </c>
      <c r="K2" s="4">
        <f>J2*0.00000000000000000016</f>
        <v>9.069293010845522E-08</v>
      </c>
      <c r="L2" s="4">
        <f>K2/60</f>
        <v>1.5115488351409205E-09</v>
      </c>
      <c r="M2" s="4">
        <f>L2*50</f>
        <v>7.557744175704602E-08</v>
      </c>
      <c r="N2" s="4">
        <f>M2*0.0000001</f>
        <v>7.557744175704602E-15</v>
      </c>
      <c r="U2" s="1">
        <v>0.0361</v>
      </c>
      <c r="V2" s="1">
        <v>0.4464</v>
      </c>
      <c r="W2" s="1">
        <f>U2*1000/40</f>
        <v>0.9025000000000001</v>
      </c>
    </row>
    <row r="3" spans="1:23" ht="15">
      <c r="A3" s="2" t="s">
        <v>424</v>
      </c>
      <c r="B3" s="1">
        <v>0.035165999999999996</v>
      </c>
      <c r="C3" s="1">
        <f>A3/1000</f>
        <v>1.4056</v>
      </c>
      <c r="D3" s="1">
        <v>1.4158</v>
      </c>
      <c r="E3" s="4">
        <f>B3*1/0.475</f>
        <v>0.07403368421052631</v>
      </c>
      <c r="F3" s="4">
        <f>E3*900</f>
        <v>66.63031578947367</v>
      </c>
      <c r="G3" s="4">
        <f>F3*D3*0.00165</f>
        <v>0.15565308180631576</v>
      </c>
      <c r="H3" s="1">
        <f>G3*0.00165*13*13*0.3*0.0001</f>
        <v>1.302115855850735E-06</v>
      </c>
      <c r="I3" s="4">
        <f>H3*6.019999999999999E+23</f>
        <v>7.838737452221423E+17</v>
      </c>
      <c r="J3" s="1">
        <f>((0.00165*13*13*0.0001/18)*0.9+(0.00165*13*13*0.0001/44)*0.1)*I3</f>
        <v>1142593967879.4255</v>
      </c>
      <c r="K3" s="4">
        <f>J3*0.00000000000000000016</f>
        <v>1.828150348607081E-07</v>
      </c>
      <c r="L3" s="4">
        <f>K3/60</f>
        <v>3.0469172476784684E-09</v>
      </c>
      <c r="M3" s="4">
        <f>L3*50</f>
        <v>1.523458623839234E-07</v>
      </c>
      <c r="N3" s="4">
        <f>M3*0.0000001</f>
        <v>1.523458623839234E-14</v>
      </c>
      <c r="U3" s="1">
        <v>0.0364</v>
      </c>
      <c r="V3" s="1">
        <v>0.45270000000000005</v>
      </c>
      <c r="W3" s="1">
        <f>U3*1000/40</f>
        <v>0.9099999999999999</v>
      </c>
    </row>
    <row r="4" spans="1:23" ht="15">
      <c r="A4" s="2" t="s">
        <v>425</v>
      </c>
      <c r="B4" s="1">
        <v>1E-06</v>
      </c>
      <c r="C4" s="1">
        <f>A4/1000</f>
        <v>2.27909</v>
      </c>
      <c r="D4" s="1">
        <v>2.24</v>
      </c>
      <c r="E4" s="4">
        <f>B4*1/0.475</f>
        <v>2.1052631578947366E-06</v>
      </c>
      <c r="F4" s="4">
        <f>E4*900</f>
        <v>0.001894736842105263</v>
      </c>
      <c r="G4" s="4">
        <f>F4*D4*0.00165</f>
        <v>7.0029473684210535E-06</v>
      </c>
      <c r="H4" s="1">
        <f>G4*0.00165*13*13*0.3*0.0001</f>
        <v>5.858315621052634E-11</v>
      </c>
      <c r="I4" s="4">
        <f>H4*6.019999999999999E+23</f>
        <v>35267060038736.85</v>
      </c>
      <c r="J4" s="1">
        <f>((0.00165*13*13*0.0001/18)*0.9+(0.00165*13*13*0.0001/44)*0.1)*I4</f>
        <v>51406148.38896381</v>
      </c>
      <c r="K4" s="4">
        <f>J4*0.00000000000000000016</f>
        <v>8.22498374223421E-12</v>
      </c>
      <c r="L4" s="4">
        <f>K4/60</f>
        <v>1.3708306237057017E-13</v>
      </c>
      <c r="M4" s="4">
        <f>L4*50</f>
        <v>6.854153118528509E-12</v>
      </c>
      <c r="N4" s="4">
        <f>M4*0.0000001</f>
        <v>6.854153118528508E-19</v>
      </c>
      <c r="U4" s="1">
        <v>0.0364</v>
      </c>
      <c r="V4" s="1">
        <v>0.45930000000000004</v>
      </c>
      <c r="W4" s="1">
        <f>U4*1000/40</f>
        <v>0.9099999999999999</v>
      </c>
    </row>
    <row r="5" spans="1:23" ht="15">
      <c r="A5" s="2" t="s">
        <v>426</v>
      </c>
      <c r="B5" s="1">
        <v>0.163788</v>
      </c>
      <c r="C5" s="1">
        <f>A5/1000</f>
        <v>2.37425</v>
      </c>
      <c r="D5" s="1">
        <v>2.3</v>
      </c>
      <c r="E5" s="4">
        <f>B5*1/0.475</f>
        <v>0.3448168421052631</v>
      </c>
      <c r="F5" s="4">
        <f>E5*900</f>
        <v>310.33515789473677</v>
      </c>
      <c r="G5" s="4">
        <f>F5*D5*0.00165</f>
        <v>1.1777219242105261</v>
      </c>
      <c r="H5" s="1">
        <f>G5*0.00165*13*13*0.3*0.0001</f>
        <v>9.852232756983158E-06</v>
      </c>
      <c r="I5" s="4">
        <f>H5*6.019999999999999E+23</f>
        <v>5.93104411970386E+18</v>
      </c>
      <c r="J5" s="1">
        <f>((0.00165*13*13*0.0001/18)*0.9+(0.00165*13*13*0.0001/44)*0.1)*I5</f>
        <v>8645238184983.341</v>
      </c>
      <c r="K5" s="4">
        <f>J5*0.00000000000000000016</f>
        <v>1.3832381095973346E-06</v>
      </c>
      <c r="L5" s="4">
        <f>K5/60</f>
        <v>2.305396849328891E-08</v>
      </c>
      <c r="M5" s="4">
        <f>L5*50</f>
        <v>1.1526984246644455E-06</v>
      </c>
      <c r="N5" s="4">
        <f>M5*0.0000001</f>
        <v>1.1526984246644453E-13</v>
      </c>
      <c r="U5" s="1">
        <v>0.0366</v>
      </c>
      <c r="V5" s="1">
        <v>0.45930000000000004</v>
      </c>
      <c r="W5" s="1">
        <f>U5*1000/40</f>
        <v>0.915</v>
      </c>
    </row>
    <row r="6" spans="1:23" ht="15">
      <c r="A6" s="2" t="s">
        <v>427</v>
      </c>
      <c r="B6" s="1">
        <v>3E-06</v>
      </c>
      <c r="C6" s="1">
        <f>A6/1000</f>
        <v>4.5479</v>
      </c>
      <c r="D6" s="1">
        <v>2.521</v>
      </c>
      <c r="E6" s="4">
        <f>B6*1/0.475</f>
        <v>6.31578947368421E-06</v>
      </c>
      <c r="F6" s="4">
        <f>E6*900</f>
        <v>0.005684210526315789</v>
      </c>
      <c r="G6" s="4">
        <f>F6*D6*0.00165</f>
        <v>2.3644326315789476E-05</v>
      </c>
      <c r="H6" s="1">
        <f>G6*0.00165*13*13*0.3*0.0001</f>
        <v>1.977966117947369E-10</v>
      </c>
      <c r="I6" s="4">
        <f>H6*6.019999999999999E+23</f>
        <v>119073560300431.6</v>
      </c>
      <c r="J6" s="1">
        <f>((0.00165*13*13*0.0001/18)*0.9+(0.00165*13*13*0.0001/44)*0.1)*I6</f>
        <v>173564598.33291665</v>
      </c>
      <c r="K6" s="4">
        <f>J6*0.00000000000000000016</f>
        <v>2.7770335733266666E-11</v>
      </c>
      <c r="L6" s="4">
        <f>K6/60</f>
        <v>4.628389288877777E-13</v>
      </c>
      <c r="M6" s="4">
        <f>L6*50</f>
        <v>2.3141946444388886E-11</v>
      </c>
      <c r="N6" s="4">
        <f>M6*0.0000001</f>
        <v>2.3141946444388887E-18</v>
      </c>
      <c r="U6" s="1">
        <v>0.0367</v>
      </c>
      <c r="V6" s="1">
        <v>0.4657</v>
      </c>
      <c r="W6" s="1">
        <f>U6*1000/40</f>
        <v>0.9175000000000001</v>
      </c>
    </row>
    <row r="7" spans="1:23" ht="15">
      <c r="A7" s="2" t="s">
        <v>428</v>
      </c>
      <c r="B7" s="1">
        <v>1.8E-05</v>
      </c>
      <c r="C7" s="1">
        <f>A7/1000</f>
        <v>4.54909</v>
      </c>
      <c r="D7" s="1">
        <v>2.521</v>
      </c>
      <c r="E7" s="4">
        <f>B7*1/0.475</f>
        <v>3.789473684210526E-05</v>
      </c>
      <c r="F7" s="4">
        <f>E7*900</f>
        <v>0.034105263157894736</v>
      </c>
      <c r="G7" s="4">
        <f>F7*D7*0.00165</f>
        <v>0.00014186595789473684</v>
      </c>
      <c r="H7" s="1">
        <f>G7*0.00165*13*13*0.3*0.0001</f>
        <v>1.1867796707684213E-09</v>
      </c>
      <c r="I7" s="4">
        <f>H7*6.019999999999999E+23</f>
        <v>714441361802589.5</v>
      </c>
      <c r="J7" s="1">
        <f>((0.00165*13*13*0.0001/18)*0.9+(0.00165*13*13*0.0001/44)*0.1)*I7</f>
        <v>1041387589.9974997</v>
      </c>
      <c r="K7" s="4">
        <f>J7*0.00000000000000000016</f>
        <v>1.6662201439959997E-10</v>
      </c>
      <c r="L7" s="4">
        <f>K7/60</f>
        <v>2.777033573326666E-12</v>
      </c>
      <c r="M7" s="4">
        <f>L7*50</f>
        <v>1.3885167866633332E-10</v>
      </c>
      <c r="N7" s="4">
        <f>M7*0.0000001</f>
        <v>1.388516786663333E-17</v>
      </c>
      <c r="U7" s="1">
        <v>0.0369</v>
      </c>
      <c r="V7" s="1">
        <v>0.4721</v>
      </c>
      <c r="W7" s="1">
        <f>U7*1000/40</f>
        <v>0.9225000000000001</v>
      </c>
    </row>
    <row r="8" spans="1:23" ht="15">
      <c r="A8" s="2" t="s">
        <v>429</v>
      </c>
      <c r="B8" s="1">
        <v>0.003394</v>
      </c>
      <c r="C8" s="1">
        <f>A8/1000</f>
        <v>4.8385</v>
      </c>
      <c r="D8" s="1">
        <v>2.531</v>
      </c>
      <c r="E8" s="4">
        <f>B8*1/0.475</f>
        <v>0.007145263157894736</v>
      </c>
      <c r="F8" s="4">
        <f>E8*900</f>
        <v>6.430736842105262</v>
      </c>
      <c r="G8" s="4">
        <f>F8*D8*0.00165</f>
        <v>0.026855721663157896</v>
      </c>
      <c r="H8" s="1">
        <f>G8*0.00165*13*13*0.3*0.0001</f>
        <v>2.246615395731474E-07</v>
      </c>
      <c r="I8" s="4">
        <f>H8*6.019999999999999E+23</f>
        <v>1.3524624682303472E+17</v>
      </c>
      <c r="J8" s="1">
        <f>((0.00165*13*13*0.0001/18)*0.9+(0.00165*13*13*0.0001/44)*0.1)*I8</f>
        <v>197138310525.42603</v>
      </c>
      <c r="K8" s="4">
        <f>J8*0.00000000000000000016</f>
        <v>3.1542129684068166E-08</v>
      </c>
      <c r="L8" s="4">
        <f>K8/60</f>
        <v>5.257021614011361E-10</v>
      </c>
      <c r="M8" s="4">
        <f>L8*50</f>
        <v>2.6285108070056803E-08</v>
      </c>
      <c r="N8" s="4">
        <f>M8*0.0000001</f>
        <v>2.62851080700568E-15</v>
      </c>
      <c r="U8" s="1">
        <v>0.037</v>
      </c>
      <c r="V8" s="1">
        <v>0.47850000000000004</v>
      </c>
      <c r="W8" s="1">
        <f>U8*1000/40</f>
        <v>0.925</v>
      </c>
    </row>
    <row r="9" spans="1:23" ht="15">
      <c r="A9" s="2" t="s">
        <v>430</v>
      </c>
      <c r="B9" s="1">
        <v>4.4999999999999996E-05</v>
      </c>
      <c r="C9" s="1">
        <f>A9/1000</f>
        <v>6.6469</v>
      </c>
      <c r="D9" s="1">
        <v>2.56</v>
      </c>
      <c r="E9" s="4">
        <f>B9*1/0.475</f>
        <v>9.473684210526315E-05</v>
      </c>
      <c r="F9" s="4">
        <f>E9*900</f>
        <v>0.08526315789473683</v>
      </c>
      <c r="G9" s="4">
        <f>F9*D9*0.00165</f>
        <v>0.0003601515789473684</v>
      </c>
      <c r="H9" s="1">
        <f>G9*0.00165*13*13*0.3*0.0001</f>
        <v>3.0128480336842113E-09</v>
      </c>
      <c r="I9" s="4">
        <f>H9*6.019999999999999E+23</f>
        <v>1813734516277895</v>
      </c>
      <c r="J9" s="1">
        <f>((0.00165*13*13*0.0001/18)*0.9+(0.00165*13*13*0.0001/44)*0.1)*I9</f>
        <v>2643744774.2895675</v>
      </c>
      <c r="K9" s="4">
        <f>J9*0.00000000000000000016</f>
        <v>4.2299916388633085E-10</v>
      </c>
      <c r="L9" s="4">
        <f>K9/60</f>
        <v>7.049986064772181E-12</v>
      </c>
      <c r="M9" s="4">
        <f>L9*50</f>
        <v>3.5249930323860903E-10</v>
      </c>
      <c r="N9" s="4">
        <f>M9*0.0000001</f>
        <v>3.5249930323860903E-17</v>
      </c>
      <c r="U9" s="1">
        <v>0.037200000000000004</v>
      </c>
      <c r="V9" s="1">
        <v>0.4849</v>
      </c>
      <c r="W9" s="1">
        <f>U9*1000/40</f>
        <v>0.93</v>
      </c>
    </row>
    <row r="10" spans="1:23" ht="15">
      <c r="A10" s="2" t="s">
        <v>431</v>
      </c>
      <c r="B10" s="1">
        <v>0</v>
      </c>
      <c r="C10" s="1">
        <f>A10/1000</f>
        <v>6.6491</v>
      </c>
      <c r="D10" s="1">
        <v>2.56</v>
      </c>
      <c r="E10" s="4">
        <f>B10*1/0.475</f>
        <v>0</v>
      </c>
      <c r="F10" s="4">
        <f>E10*900</f>
        <v>0</v>
      </c>
      <c r="G10" s="4">
        <f>F10*D10*0.00165</f>
        <v>0</v>
      </c>
      <c r="H10" s="1">
        <f>G10*0.00165*13*13*0.3*0.0001</f>
        <v>0</v>
      </c>
      <c r="I10" s="4">
        <f>H10*6.019999999999999E+23</f>
        <v>0</v>
      </c>
      <c r="J10" s="1">
        <f>((0.00165*13*13*0.0001/18)*0.9+(0.00165*13*13*0.0001/44)*0.1)*I10</f>
        <v>0</v>
      </c>
      <c r="K10" s="4">
        <f>J10*0.00000000000000000016</f>
        <v>0</v>
      </c>
      <c r="L10" s="4">
        <f>K10/60</f>
        <v>0</v>
      </c>
      <c r="M10" s="4">
        <f>L10*50</f>
        <v>0</v>
      </c>
      <c r="N10" s="4">
        <f>M10*0.0000001</f>
        <v>0</v>
      </c>
      <c r="U10" s="1">
        <v>0.0375</v>
      </c>
      <c r="V10" s="1">
        <v>0.4913</v>
      </c>
      <c r="W10" s="1">
        <f>U10*1000/40</f>
        <v>0.9375</v>
      </c>
    </row>
    <row r="11" spans="1:23" ht="15">
      <c r="A11" s="2" t="s">
        <v>432</v>
      </c>
      <c r="B11" s="1">
        <v>7E-06</v>
      </c>
      <c r="C11" s="1">
        <f>A11/1000</f>
        <v>7.5111</v>
      </c>
      <c r="D11" s="1">
        <v>2.5100000000000002</v>
      </c>
      <c r="E11" s="4">
        <f>B11*1/0.475</f>
        <v>1.4736842105263157E-05</v>
      </c>
      <c r="F11" s="4">
        <f>E11*900</f>
        <v>0.013263157894736841</v>
      </c>
      <c r="G11" s="4">
        <f>F11*D11*0.00165</f>
        <v>5.492936842105263E-05</v>
      </c>
      <c r="H11" s="1">
        <f>G11*0.00165*13*13*0.3*0.0001</f>
        <v>4.595116315263159E-10</v>
      </c>
      <c r="I11" s="4">
        <f>H11*6.019999999999999E+23</f>
        <v>276626002178842.16</v>
      </c>
      <c r="J11" s="1">
        <f>((0.00165*13*13*0.0001/18)*0.9+(0.00165*13*13*0.0001/44)*0.1)*I11</f>
        <v>403216976.42593485</v>
      </c>
      <c r="K11" s="4">
        <f>J11*0.00000000000000000016</f>
        <v>6.451471622814958E-11</v>
      </c>
      <c r="L11" s="4">
        <f>K11/60</f>
        <v>1.0752452704691598E-12</v>
      </c>
      <c r="M11" s="4">
        <f>L11*50</f>
        <v>5.376226352345799E-11</v>
      </c>
      <c r="N11" s="4">
        <f>M11*0.0000001</f>
        <v>5.376226352345799E-18</v>
      </c>
      <c r="U11" s="1">
        <v>0.0375</v>
      </c>
      <c r="V11" s="1">
        <v>0.4978</v>
      </c>
      <c r="W11" s="1">
        <f>U11*1000/40</f>
        <v>0.9375</v>
      </c>
    </row>
    <row r="12" spans="1:23" ht="15">
      <c r="A12" s="2" t="s">
        <v>433</v>
      </c>
      <c r="B12" s="1">
        <v>4.2E-05</v>
      </c>
      <c r="C12" s="1">
        <f>A12/1000</f>
        <v>7.8159</v>
      </c>
      <c r="D12" s="1">
        <v>2.49</v>
      </c>
      <c r="E12" s="4">
        <f>B12*1/0.475</f>
        <v>8.842105263157893E-05</v>
      </c>
      <c r="F12" s="4">
        <f>E12*900</f>
        <v>0.07957894736842104</v>
      </c>
      <c r="G12" s="4">
        <f>F12*D12*0.00165</f>
        <v>0.0003269501052631579</v>
      </c>
      <c r="H12" s="1">
        <f>G12*0.00165*13*13*0.3*0.0001</f>
        <v>2.7351011055789483E-09</v>
      </c>
      <c r="I12" s="4">
        <f>H12*6.019999999999999E+23</f>
        <v>1646530865558526.8</v>
      </c>
      <c r="J12" s="1">
        <f>((0.00165*13*13*0.0001/18)*0.9+(0.00165*13*13*0.0001/44)*0.1)*I12</f>
        <v>2400024552.909748</v>
      </c>
      <c r="K12" s="4">
        <f>J12*0.00000000000000000016</f>
        <v>3.8400392846555975E-10</v>
      </c>
      <c r="L12" s="4">
        <f>K12/60</f>
        <v>6.400065474425996E-12</v>
      </c>
      <c r="M12" s="4">
        <f>L12*50</f>
        <v>3.200032737212998E-10</v>
      </c>
      <c r="N12" s="4">
        <f>M12*0.0000001</f>
        <v>3.200032737212998E-17</v>
      </c>
      <c r="U12" s="1">
        <v>0.0376</v>
      </c>
      <c r="V12" s="1">
        <v>0.5042</v>
      </c>
      <c r="W12" s="1">
        <f>U12*1000/40</f>
        <v>0.9400000000000001</v>
      </c>
    </row>
    <row r="13" spans="1:23" ht="15">
      <c r="A13" s="2" t="s">
        <v>434</v>
      </c>
      <c r="B13" s="1">
        <v>0.006384</v>
      </c>
      <c r="C13" s="1">
        <f>A13/1000</f>
        <v>8.0617</v>
      </c>
      <c r="D13" s="1">
        <v>2.49</v>
      </c>
      <c r="E13" s="4">
        <f>B13*1/0.475</f>
        <v>0.013439999999999999</v>
      </c>
      <c r="F13" s="4">
        <f>E13*900</f>
        <v>12.095999999999998</v>
      </c>
      <c r="G13" s="4">
        <f>F13*D13*0.00165</f>
        <v>0.049696416</v>
      </c>
      <c r="H13" s="1">
        <f>G13*0.00165*13*13*0.3*0.0001</f>
        <v>4.1573536804800016E-07</v>
      </c>
      <c r="I13" s="4">
        <f>H13*6.019999999999999E+23</f>
        <v>2.5027269156489606E+17</v>
      </c>
      <c r="J13" s="1">
        <f>((0.00165*13*13*0.0001/18)*0.9+(0.00165*13*13*0.0001/44)*0.1)*I13</f>
        <v>364803732042.2817</v>
      </c>
      <c r="K13" s="4">
        <f>J13*0.00000000000000000016</f>
        <v>5.836859712676508E-08</v>
      </c>
      <c r="L13" s="4">
        <f>K13/60</f>
        <v>9.728099521127513E-10</v>
      </c>
      <c r="M13" s="4">
        <f>L13*50</f>
        <v>4.8640497605637564E-08</v>
      </c>
      <c r="N13" s="4">
        <f>M13*0.0000001</f>
        <v>4.864049760563756E-15</v>
      </c>
      <c r="U13" s="1">
        <v>0.0376</v>
      </c>
      <c r="V13" s="1">
        <v>0.5106</v>
      </c>
      <c r="W13" s="1">
        <f>U13*1000/40</f>
        <v>0.9400000000000001</v>
      </c>
    </row>
    <row r="14" spans="1:23" ht="15">
      <c r="A14" s="2" t="s">
        <v>435</v>
      </c>
      <c r="B14" s="1">
        <v>0.013104</v>
      </c>
      <c r="C14" s="1">
        <f>A14/1000</f>
        <v>8.713</v>
      </c>
      <c r="D14" s="1">
        <v>2.43</v>
      </c>
      <c r="E14" s="4">
        <f>B14*1/0.475</f>
        <v>0.027587368421052628</v>
      </c>
      <c r="F14" s="4">
        <f>E14*900</f>
        <v>24.828631578947366</v>
      </c>
      <c r="G14" s="4">
        <f>F14*D14*0.00165</f>
        <v>0.09955039831578948</v>
      </c>
      <c r="H14" s="1">
        <f>G14*0.00165*13*13*0.3*0.0001</f>
        <v>8.327888571107372E-07</v>
      </c>
      <c r="I14" s="4">
        <f>H14*6.019999999999999E+23</f>
        <v>5.0133889198066374E+17</v>
      </c>
      <c r="J14" s="1">
        <f>((0.00165*13*13*0.0001/18)*0.9+(0.00165*13*13*0.0001/44)*0.1)*I14</f>
        <v>730764102423.3152</v>
      </c>
      <c r="K14" s="4">
        <f>J14*0.00000000000000000016</f>
        <v>1.1692225638773044E-07</v>
      </c>
      <c r="L14" s="4">
        <f>K14/60</f>
        <v>1.9487042731288408E-09</v>
      </c>
      <c r="M14" s="4">
        <f>L14*50</f>
        <v>9.743521365644204E-08</v>
      </c>
      <c r="N14" s="4">
        <f>M14*0.0000001</f>
        <v>9.743521365644203E-15</v>
      </c>
      <c r="U14" s="1">
        <v>0.0376</v>
      </c>
      <c r="V14" s="1">
        <v>0.517</v>
      </c>
      <c r="W14" s="1">
        <f>U14*1000/40</f>
        <v>0.9400000000000001</v>
      </c>
    </row>
    <row r="15" spans="1:23" ht="15">
      <c r="A15" s="2" t="s">
        <v>436</v>
      </c>
      <c r="B15" s="1">
        <v>0.002851</v>
      </c>
      <c r="C15" s="1">
        <f>A15/1000</f>
        <v>8.7179</v>
      </c>
      <c r="D15" s="1">
        <v>2.43</v>
      </c>
      <c r="E15" s="4">
        <f>B15*1/0.475</f>
        <v>0.006002105263157894</v>
      </c>
      <c r="F15" s="4">
        <f>E15*900</f>
        <v>5.401894736842104</v>
      </c>
      <c r="G15" s="4">
        <f>F15*D15*0.00165</f>
        <v>0.02165889694736842</v>
      </c>
      <c r="H15" s="1">
        <f>G15*0.00165*13*13*0.3*0.0001</f>
        <v>1.8118750241321056E-07</v>
      </c>
      <c r="I15" s="4">
        <f>H15*6.019999999999999E+23</f>
        <v>1.0907487645275274E+17</v>
      </c>
      <c r="J15" s="1">
        <f>((0.00165*13*13*0.0001/18)*0.9+(0.00165*13*13*0.0001/44)*0.1)*I15</f>
        <v>158990266789.44373</v>
      </c>
      <c r="K15" s="4">
        <f>J15*0.00000000000000000016</f>
        <v>2.5438442686310998E-08</v>
      </c>
      <c r="L15" s="4">
        <f>K15/60</f>
        <v>4.2397404477184995E-10</v>
      </c>
      <c r="M15" s="4">
        <f>L15*50</f>
        <v>2.1198702238592496E-08</v>
      </c>
      <c r="N15" s="4">
        <f>M15*0.0000001</f>
        <v>2.1198702238592494E-15</v>
      </c>
      <c r="U15" s="1">
        <v>0.037700000000000004</v>
      </c>
      <c r="V15" s="1">
        <v>0.5234</v>
      </c>
      <c r="W15" s="1">
        <f>U15*1000/40</f>
        <v>0.9425000000000001</v>
      </c>
    </row>
    <row r="16" spans="1:23" ht="15">
      <c r="A16" s="2" t="s">
        <v>437</v>
      </c>
      <c r="B16" s="1">
        <v>0.000828</v>
      </c>
      <c r="C16" s="1">
        <f>A16/1000</f>
        <v>8.919</v>
      </c>
      <c r="D16" s="1">
        <v>2.43</v>
      </c>
      <c r="E16" s="4">
        <f>B16*1/0.475</f>
        <v>0.0017431578947368419</v>
      </c>
      <c r="F16" s="4">
        <f>E16*900</f>
        <v>1.5688421052631576</v>
      </c>
      <c r="G16" s="4">
        <f>F16*D16*0.00165</f>
        <v>0.0062902724210526315</v>
      </c>
      <c r="H16" s="1">
        <f>G16*0.00165*13*13*0.3*0.0001</f>
        <v>5.262127393831581E-08</v>
      </c>
      <c r="I16" s="4">
        <f>H16*6.019999999999999E+23</f>
        <v>31678006910866116</v>
      </c>
      <c r="J16" s="1">
        <f>((0.00165*13*13*0.0001/18)*0.9+(0.00165*13*13*0.0001/44)*0.1)*I16</f>
        <v>46174654823.45123</v>
      </c>
      <c r="K16" s="4">
        <f>J16*0.00000000000000000016</f>
        <v>7.387944771752198E-09</v>
      </c>
      <c r="L16" s="4">
        <f>K16/60</f>
        <v>1.2313241286253663E-10</v>
      </c>
      <c r="M16" s="4">
        <f>L16*50</f>
        <v>6.156620643126831E-09</v>
      </c>
      <c r="N16" s="4">
        <f>M16*0.0000001</f>
        <v>6.156620643126831E-16</v>
      </c>
      <c r="U16" s="1">
        <v>0.037700000000000004</v>
      </c>
      <c r="V16" s="1">
        <v>0.5299</v>
      </c>
      <c r="W16" s="1">
        <f>U16*1000/40</f>
        <v>0.9425000000000001</v>
      </c>
    </row>
    <row r="17" spans="1:23" ht="15">
      <c r="A17" s="2" t="s">
        <v>438</v>
      </c>
      <c r="B17" s="1">
        <v>9E-06</v>
      </c>
      <c r="C17" s="1">
        <f>A17/1000</f>
        <v>9.3171</v>
      </c>
      <c r="D17" s="1">
        <v>2.43</v>
      </c>
      <c r="E17" s="4">
        <f>B17*1/0.475</f>
        <v>1.894736842105263E-05</v>
      </c>
      <c r="F17" s="4">
        <f>E17*900</f>
        <v>0.017052631578947368</v>
      </c>
      <c r="G17" s="4">
        <f>F17*D17*0.00165</f>
        <v>6.837252631578948E-05</v>
      </c>
      <c r="H17" s="1">
        <f>G17*0.00165*13*13*0.3*0.0001</f>
        <v>5.719703688947371E-10</v>
      </c>
      <c r="I17" s="4">
        <f>H17*6.019999999999999E+23</f>
        <v>344326162074631.7</v>
      </c>
      <c r="J17" s="1">
        <f>((0.00165*13*13*0.0001/18)*0.9+(0.00165*13*13*0.0001/44)*0.1)*I17</f>
        <v>501898421.9940351</v>
      </c>
      <c r="K17" s="4">
        <f>J17*0.00000000000000000016</f>
        <v>8.030374751904563E-11</v>
      </c>
      <c r="L17" s="4">
        <f>K17/60</f>
        <v>1.3383957919840938E-12</v>
      </c>
      <c r="M17" s="4">
        <f>L17*50</f>
        <v>6.691978959920469E-11</v>
      </c>
      <c r="N17" s="4">
        <f>M17*0.0000001</f>
        <v>6.6919789599204685E-18</v>
      </c>
      <c r="U17" s="1">
        <v>0.037700000000000004</v>
      </c>
      <c r="V17" s="1">
        <v>0.5363</v>
      </c>
      <c r="W17" s="1">
        <f>U17*1000/40</f>
        <v>0.9425000000000001</v>
      </c>
    </row>
    <row r="18" spans="1:23" ht="15">
      <c r="A18" s="2" t="s">
        <v>439</v>
      </c>
      <c r="B18" s="1">
        <v>0.038665</v>
      </c>
      <c r="C18" s="1">
        <f>A18/1000</f>
        <v>9.84306</v>
      </c>
      <c r="D18" s="1">
        <v>2.34</v>
      </c>
      <c r="E18" s="4">
        <f>B18*1/0.475</f>
        <v>0.08139999999999999</v>
      </c>
      <c r="F18" s="4">
        <f>E18*900</f>
        <v>73.25999999999999</v>
      </c>
      <c r="G18" s="4">
        <f>F18*D18*0.00165</f>
        <v>0.28285686</v>
      </c>
      <c r="H18" s="1">
        <f>G18*0.00165*13*13*0.3*0.0001</f>
        <v>2.366239062330001E-06</v>
      </c>
      <c r="I18" s="4">
        <f>H18*6.019999999999999E+23</f>
        <v>1.4244759155226604E+18</v>
      </c>
      <c r="J18" s="1">
        <f>((0.00165*13*13*0.0001/18)*0.9+(0.00165*13*13*0.0001/44)*0.1)*I18</f>
        <v>2076351706363.7183</v>
      </c>
      <c r="K18" s="4">
        <f>J18*0.00000000000000000016</f>
        <v>3.3221627301819493E-07</v>
      </c>
      <c r="L18" s="4">
        <f>K18/60</f>
        <v>5.536937883636582E-09</v>
      </c>
      <c r="M18" s="4">
        <f>L18*50</f>
        <v>2.7684689418182907E-07</v>
      </c>
      <c r="N18" s="4">
        <f>M18*0.0000001</f>
        <v>2.7684689418182906E-14</v>
      </c>
      <c r="U18" s="1">
        <v>0.0378</v>
      </c>
      <c r="V18" s="1">
        <v>0.5427000000000001</v>
      </c>
      <c r="W18" s="1">
        <f>U18*1000/40</f>
        <v>0.945</v>
      </c>
    </row>
    <row r="19" spans="1:23" ht="15">
      <c r="A19" s="2" t="s">
        <v>440</v>
      </c>
      <c r="B19" s="1">
        <v>7E-06</v>
      </c>
      <c r="C19" s="1">
        <f>A19/1000</f>
        <v>11.1681</v>
      </c>
      <c r="D19" s="1">
        <v>2.237</v>
      </c>
      <c r="E19" s="4">
        <f>B19*1/0.475</f>
        <v>1.4736842105263157E-05</v>
      </c>
      <c r="F19" s="4">
        <f>E19*900</f>
        <v>0.013263157894736841</v>
      </c>
      <c r="G19" s="4">
        <f>F19*D19*0.00165</f>
        <v>4.8954978947368426E-05</v>
      </c>
      <c r="H19" s="1">
        <f>G19*0.00165*13*13*0.3*0.0001</f>
        <v>4.0953287638421067E-10</v>
      </c>
      <c r="I19" s="4">
        <f>H19*6.019999999999999E+23</f>
        <v>246538791583294.78</v>
      </c>
      <c r="J19" s="1">
        <f>((0.00165*13*13*0.0001/18)*0.9+(0.00165*13*13*0.0001/44)*0.1)*I19</f>
        <v>359361106.0816001</v>
      </c>
      <c r="K19" s="4">
        <f>J19*0.00000000000000000016</f>
        <v>5.7497776973056024E-11</v>
      </c>
      <c r="L19" s="4">
        <f>K19/60</f>
        <v>9.58296282884267E-13</v>
      </c>
      <c r="M19" s="4">
        <f>L19*50</f>
        <v>4.7914814144213356E-11</v>
      </c>
      <c r="N19" s="4">
        <f>M19*0.0000001</f>
        <v>4.791481414421335E-18</v>
      </c>
      <c r="U19" s="1">
        <v>0.0378</v>
      </c>
      <c r="V19" s="1">
        <v>0.5492</v>
      </c>
      <c r="W19" s="1">
        <f>U19*1000/40</f>
        <v>0.945</v>
      </c>
    </row>
    <row r="20" spans="1:23" ht="15">
      <c r="A20" s="2" t="s">
        <v>441</v>
      </c>
      <c r="B20" s="1">
        <v>0.001709</v>
      </c>
      <c r="C20" s="1">
        <f>A20/1000</f>
        <v>11.914499999999999</v>
      </c>
      <c r="D20" s="1">
        <v>2.18</v>
      </c>
      <c r="E20" s="4">
        <f>B20*1/0.475</f>
        <v>0.003597894736842105</v>
      </c>
      <c r="F20" s="4">
        <f>E20*900</f>
        <v>3.2381052631578946</v>
      </c>
      <c r="G20" s="4">
        <f>F20*D20*0.00165</f>
        <v>0.01164746463157895</v>
      </c>
      <c r="H20" s="1">
        <f>G20*0.00165*13*13*0.3*0.0001</f>
        <v>9.743686537547375E-08</v>
      </c>
      <c r="I20" s="4">
        <f>H20*6.019999999999999E+23</f>
        <v>58656992956035180</v>
      </c>
      <c r="J20" s="1">
        <f>((0.00165*13*13*0.0001/18)*0.9+(0.00165*13*13*0.0001/44)*0.1)*I20</f>
        <v>85499899357.5408</v>
      </c>
      <c r="K20" s="4">
        <f>J20*0.00000000000000000016</f>
        <v>1.3679983897206529E-08</v>
      </c>
      <c r="L20" s="4">
        <f>K20/60</f>
        <v>2.2799973162010881E-10</v>
      </c>
      <c r="M20" s="4">
        <f>L20*50</f>
        <v>1.139998658100544E-08</v>
      </c>
      <c r="N20" s="4">
        <f>M20*0.0000001</f>
        <v>1.139998658100544E-15</v>
      </c>
      <c r="U20" s="1">
        <v>0.0378</v>
      </c>
      <c r="V20" s="1">
        <v>0.5556</v>
      </c>
      <c r="W20" s="1">
        <f>U20*1000/40</f>
        <v>0.945</v>
      </c>
    </row>
    <row r="21" spans="1:23" ht="15">
      <c r="A21" s="2" t="s">
        <v>442</v>
      </c>
      <c r="B21" s="1">
        <v>1.2E-05</v>
      </c>
      <c r="C21" s="1">
        <f>A21/1000</f>
        <v>11.980900000000002</v>
      </c>
      <c r="D21" s="1">
        <v>2.175</v>
      </c>
      <c r="E21" s="4">
        <f>B21*1/0.475</f>
        <v>2.526315789473684E-05</v>
      </c>
      <c r="F21" s="4">
        <f>E21*900</f>
        <v>0.022736842105263156</v>
      </c>
      <c r="G21" s="4">
        <f>F21*D21*0.00165</f>
        <v>8.159684210526315E-05</v>
      </c>
      <c r="H21" s="1">
        <f>G21*0.00165*13*13*0.3*0.0001</f>
        <v>6.825983826315791E-10</v>
      </c>
      <c r="I21" s="4">
        <f>H21*6.019999999999999E+23</f>
        <v>410924226344210.56</v>
      </c>
      <c r="J21" s="1">
        <f>((0.00165*13*13*0.0001/18)*0.9+(0.00165*13*13*0.0001/44)*0.1)*I21</f>
        <v>598973425.42498</v>
      </c>
      <c r="K21" s="4">
        <f>J21*0.00000000000000000016</f>
        <v>9.583574806799682E-11</v>
      </c>
      <c r="L21" s="4">
        <f>K21/60</f>
        <v>1.597262467799947E-12</v>
      </c>
      <c r="M21" s="4">
        <f>L21*50</f>
        <v>7.986312338999734E-11</v>
      </c>
      <c r="N21" s="4">
        <f>M21*0.0000001</f>
        <v>7.986312338999734E-18</v>
      </c>
      <c r="U21" s="1">
        <v>0.0379</v>
      </c>
      <c r="V21" s="1">
        <v>0.562</v>
      </c>
      <c r="W21" s="1">
        <f>U21*1000/40</f>
        <v>0.9475000000000001</v>
      </c>
    </row>
    <row r="22" spans="1:23" ht="15">
      <c r="A22" s="2" t="s">
        <v>443</v>
      </c>
      <c r="B22" s="1">
        <v>1.4E-05</v>
      </c>
      <c r="C22" s="1">
        <f>A22/1000</f>
        <v>12.0479</v>
      </c>
      <c r="D22" s="1">
        <v>2.17</v>
      </c>
      <c r="E22" s="4">
        <f>B22*1/0.475</f>
        <v>2.9473684210526314E-05</v>
      </c>
      <c r="F22" s="4">
        <f>E22*900</f>
        <v>0.026526315789473683</v>
      </c>
      <c r="G22" s="4">
        <f>F22*D22*0.00165</f>
        <v>9.497747368421053E-05</v>
      </c>
      <c r="H22" s="1">
        <f>G22*0.00165*13*13*0.3*0.0001</f>
        <v>7.945340561052636E-10</v>
      </c>
      <c r="I22" s="4">
        <f>H22*6.019999999999999E+23</f>
        <v>478309501775368.6</v>
      </c>
      <c r="J22" s="1">
        <f>((0.00165*13*13*0.0001/18)*0.9+(0.00165*13*13*0.0001/44)*0.1)*I22</f>
        <v>697195887.5253218</v>
      </c>
      <c r="K22" s="4">
        <f>J22*0.00000000000000000016</f>
        <v>1.1155134200405151E-10</v>
      </c>
      <c r="L22" s="4">
        <f>K22/60</f>
        <v>1.8591890334008585E-12</v>
      </c>
      <c r="M22" s="4">
        <f>L22*50</f>
        <v>9.295945167004293E-11</v>
      </c>
      <c r="N22" s="4">
        <f>M22*0.0000001</f>
        <v>9.295945167004292E-18</v>
      </c>
      <c r="U22" s="1">
        <v>0.0379</v>
      </c>
      <c r="V22" s="1">
        <v>0.5684</v>
      </c>
      <c r="W22" s="1">
        <f>U22*1000/40</f>
        <v>0.9475000000000001</v>
      </c>
    </row>
    <row r="23" spans="1:23" ht="15">
      <c r="A23" s="2" t="s">
        <v>444</v>
      </c>
      <c r="B23" s="1">
        <v>1.6E-05</v>
      </c>
      <c r="C23" s="1">
        <f>A23/1000</f>
        <v>12.2579</v>
      </c>
      <c r="D23" s="1">
        <v>2.16</v>
      </c>
      <c r="E23" s="4">
        <f>B23*1/0.475</f>
        <v>3.3684210526315786E-05</v>
      </c>
      <c r="F23" s="4">
        <f>E23*900</f>
        <v>0.03031578947368421</v>
      </c>
      <c r="G23" s="4">
        <f>F23*D23*0.00165</f>
        <v>0.00010804547368421055</v>
      </c>
      <c r="H23" s="1">
        <f>G23*0.00165*13*13*0.3*0.0001</f>
        <v>9.038544101052637E-10</v>
      </c>
      <c r="I23" s="4">
        <f>H23*6.019999999999999E+23</f>
        <v>544120354883368.7</v>
      </c>
      <c r="J23" s="1">
        <f>((0.00165*13*13*0.0001/18)*0.9+(0.00165*13*13*0.0001/44)*0.1)*I23</f>
        <v>793123432.2868705</v>
      </c>
      <c r="K23" s="4">
        <f>J23*0.00000000000000000016</f>
        <v>1.268997491658993E-10</v>
      </c>
      <c r="L23" s="4">
        <f>K23/60</f>
        <v>2.114995819431655E-12</v>
      </c>
      <c r="M23" s="4">
        <f>L23*50</f>
        <v>1.0574979097158275E-10</v>
      </c>
      <c r="N23" s="4">
        <f>M23*0.0000001</f>
        <v>1.0574979097158274E-17</v>
      </c>
      <c r="U23" s="1">
        <v>0.0379</v>
      </c>
      <c r="V23" s="1">
        <v>0.5749000000000001</v>
      </c>
      <c r="W23" s="1">
        <f>U23*1000/40</f>
        <v>0.9475000000000001</v>
      </c>
    </row>
    <row r="24" spans="1:23" ht="15">
      <c r="A24" s="2" t="s">
        <v>445</v>
      </c>
      <c r="B24" s="1">
        <v>0.019313</v>
      </c>
      <c r="C24" s="1">
        <f>A24/1000</f>
        <v>12.977099999999998</v>
      </c>
      <c r="D24" s="1">
        <v>2.11</v>
      </c>
      <c r="E24" s="4">
        <f>B24*1/0.475</f>
        <v>0.04065894736842105</v>
      </c>
      <c r="F24" s="4">
        <f>E24*900</f>
        <v>36.59305263157895</v>
      </c>
      <c r="G24" s="4">
        <f>F24*D24*0.00165</f>
        <v>0.1273987127368421</v>
      </c>
      <c r="H24" s="1">
        <f>G24*0.00165*13*13*0.3*0.0001</f>
        <v>1.065753931400053E-06</v>
      </c>
      <c r="I24" s="4">
        <f>H24*6.019999999999999E+23</f>
        <v>6.415838667028317E+17</v>
      </c>
      <c r="J24" s="1">
        <f>((0.00165*13*13*0.0001/18)*0.9+(0.00165*13*13*0.0001/44)*0.1)*I24</f>
        <v>935188683702.7153</v>
      </c>
      <c r="K24" s="4">
        <f>J24*0.00000000000000000016</f>
        <v>1.4963018939243446E-07</v>
      </c>
      <c r="L24" s="4">
        <f>K24/60</f>
        <v>2.4938364898739075E-09</v>
      </c>
      <c r="M24" s="4">
        <f>L24*50</f>
        <v>1.2469182449369536E-07</v>
      </c>
      <c r="N24" s="4">
        <f>M24*0.0000001</f>
        <v>1.2469182449369536E-14</v>
      </c>
      <c r="U24" s="1">
        <v>0.038</v>
      </c>
      <c r="V24" s="1">
        <v>0.5813</v>
      </c>
      <c r="W24" s="1">
        <f>U24*1000/40</f>
        <v>0.95</v>
      </c>
    </row>
    <row r="25" spans="1:23" ht="15">
      <c r="A25" s="2" t="s">
        <v>446</v>
      </c>
      <c r="B25" s="1">
        <v>0.000405</v>
      </c>
      <c r="C25" s="1">
        <f>A25/1000</f>
        <v>13.0666</v>
      </c>
      <c r="D25" s="1">
        <v>2.11</v>
      </c>
      <c r="E25" s="4">
        <f>B25*1/0.475</f>
        <v>0.0008526315789473683</v>
      </c>
      <c r="F25" s="4">
        <f>E25*900</f>
        <v>0.7673684210526315</v>
      </c>
      <c r="G25" s="4">
        <f>F25*D25*0.00165</f>
        <v>0.0026715931578947367</v>
      </c>
      <c r="H25" s="1">
        <f>G25*0.00165*13*13*0.3*0.0001</f>
        <v>2.2349212562368426E-08</v>
      </c>
      <c r="I25" s="4">
        <f>H25*6.019999999999999E+23</f>
        <v>13454225962545790</v>
      </c>
      <c r="J25" s="1">
        <f>((0.00165*13*13*0.0001/18)*0.9+(0.00165*13*13*0.0001/44)*0.1)*I25</f>
        <v>19611216118.65581</v>
      </c>
      <c r="K25" s="4">
        <f>J25*0.00000000000000000016</f>
        <v>3.13779457898493E-09</v>
      </c>
      <c r="L25" s="4">
        <f>K25/60</f>
        <v>5.2296576316415503E-11</v>
      </c>
      <c r="M25" s="4">
        <f>L25*50</f>
        <v>2.6148288158207753E-09</v>
      </c>
      <c r="N25" s="4">
        <f>M25*0.0000001</f>
        <v>2.6148288158207754E-16</v>
      </c>
      <c r="U25" s="1">
        <v>0.038</v>
      </c>
      <c r="V25" s="1">
        <v>0.5877</v>
      </c>
      <c r="W25" s="1">
        <f>U25*1000/40</f>
        <v>0.95</v>
      </c>
    </row>
    <row r="26" spans="1:23" ht="15">
      <c r="A26" s="2" t="s">
        <v>447</v>
      </c>
      <c r="B26" s="1">
        <v>7.8E-05</v>
      </c>
      <c r="C26" s="1">
        <f>A26/1000</f>
        <v>13.225299999999999</v>
      </c>
      <c r="D26" s="1">
        <v>2.09</v>
      </c>
      <c r="E26" s="4">
        <f>B26*1/0.475</f>
        <v>0.00016421052631578946</v>
      </c>
      <c r="F26" s="4">
        <f>E26*900</f>
        <v>0.1477894736842105</v>
      </c>
      <c r="G26" s="4">
        <f>F26*D26*0.00165</f>
        <v>0.000509652</v>
      </c>
      <c r="H26" s="1">
        <f>G26*0.00165*13*13*0.3*0.0001</f>
        <v>4.263493806000001E-09</v>
      </c>
      <c r="I26" s="4">
        <f>H26*6.019999999999999E+23</f>
        <v>2566623271212000.5</v>
      </c>
      <c r="J26" s="1">
        <f>((0.00165*13*13*0.0001/18)*0.9+(0.00165*13*13*0.0001/44)*0.1)*I26</f>
        <v>3741174245.700393</v>
      </c>
      <c r="K26" s="4">
        <f>J26*0.00000000000000000016</f>
        <v>5.98587879312063E-10</v>
      </c>
      <c r="L26" s="4">
        <f>K26/60</f>
        <v>9.97646465520105E-12</v>
      </c>
      <c r="M26" s="4">
        <f>L26*50</f>
        <v>4.988232327600525E-10</v>
      </c>
      <c r="N26" s="4">
        <f>M26*0.0000001</f>
        <v>4.9882323276005243E-17</v>
      </c>
      <c r="U26" s="1">
        <v>0.038</v>
      </c>
      <c r="V26" s="1">
        <v>0.5941000000000001</v>
      </c>
      <c r="W26" s="1">
        <f>U26*1000/40</f>
        <v>0.95</v>
      </c>
    </row>
    <row r="27" spans="1:23" ht="15">
      <c r="A27" s="2" t="s">
        <v>448</v>
      </c>
      <c r="B27" s="1">
        <v>2E-06</v>
      </c>
      <c r="C27" s="1">
        <f>A27/1000</f>
        <v>14.235100000000001</v>
      </c>
      <c r="D27" s="1">
        <v>1.9885000000000002</v>
      </c>
      <c r="E27" s="4">
        <f>B27*1/0.475</f>
        <v>4.210526315789473E-06</v>
      </c>
      <c r="F27" s="4">
        <f>E27*900</f>
        <v>0.003789473684210526</v>
      </c>
      <c r="G27" s="4">
        <f>F27*D27*0.00165</f>
        <v>1.2433357894736844E-05</v>
      </c>
      <c r="H27" s="1">
        <f>G27*0.00165*13*13*0.3*0.0001</f>
        <v>1.040112554684211E-10</v>
      </c>
      <c r="I27" s="4">
        <f>H27*6.019999999999999E+23</f>
        <v>62614775791989.5</v>
      </c>
      <c r="J27" s="1">
        <f>((0.00165*13*13*0.0001/18)*0.9+(0.00165*13*13*0.0001/44)*0.1)*I27</f>
        <v>91268862.56379871</v>
      </c>
      <c r="K27" s="4">
        <f>J27*0.00000000000000000016</f>
        <v>1.4603018010207794E-11</v>
      </c>
      <c r="L27" s="4">
        <f>K27/60</f>
        <v>2.4338363350346324E-13</v>
      </c>
      <c r="M27" s="4">
        <f>L27*50</f>
        <v>1.2169181675173162E-11</v>
      </c>
      <c r="N27" s="4">
        <f>M27*0.0000001</f>
        <v>1.2169181675173162E-18</v>
      </c>
      <c r="U27" s="1">
        <v>0.0381</v>
      </c>
      <c r="V27" s="1">
        <v>0.6005</v>
      </c>
      <c r="W27" s="1">
        <f>U27*1000/40</f>
        <v>0.9525</v>
      </c>
    </row>
    <row r="28" spans="1:23" ht="15">
      <c r="A28" s="2" t="s">
        <v>449</v>
      </c>
      <c r="B28" s="1">
        <v>1E-06</v>
      </c>
      <c r="C28" s="1">
        <f>A28/1000</f>
        <v>15.389100000000001</v>
      </c>
      <c r="D28" s="1">
        <v>1.97</v>
      </c>
      <c r="E28" s="4">
        <f>B28*1/0.475</f>
        <v>2.1052631578947366E-06</v>
      </c>
      <c r="F28" s="4">
        <f>E28*900</f>
        <v>0.001894736842105263</v>
      </c>
      <c r="G28" s="4">
        <f>F28*D28*0.00165</f>
        <v>6.158842105263158E-06</v>
      </c>
      <c r="H28" s="1">
        <f>G28*0.00165*13*13*0.3*0.0001</f>
        <v>5.152179363157897E-11</v>
      </c>
      <c r="I28" s="4">
        <f>H28*6.019999999999999E+23</f>
        <v>31016119766210.54</v>
      </c>
      <c r="J28" s="1">
        <f>((0.00165*13*13*0.0001/18)*0.9+(0.00165*13*13*0.0001/44)*0.1)*I28</f>
        <v>45209871.57422265</v>
      </c>
      <c r="K28" s="4">
        <f>J28*0.00000000000000000016</f>
        <v>7.2335794518756244E-12</v>
      </c>
      <c r="L28" s="4">
        <f>K28/60</f>
        <v>1.205596575312604E-13</v>
      </c>
      <c r="M28" s="4">
        <f>L28*50</f>
        <v>6.02798287656302E-12</v>
      </c>
      <c r="N28" s="4">
        <f>M28*0.0000001</f>
        <v>6.0279828765630205E-19</v>
      </c>
      <c r="U28" s="1">
        <v>0.0383</v>
      </c>
      <c r="V28" s="1">
        <v>0.607</v>
      </c>
      <c r="W28" s="1">
        <f>U28*1000/40</f>
        <v>0.9574999999999999</v>
      </c>
    </row>
    <row r="29" spans="1:23" ht="15">
      <c r="A29" s="2" t="s">
        <v>450</v>
      </c>
      <c r="B29" s="1">
        <v>0</v>
      </c>
      <c r="C29" s="1">
        <f>A29/1000</f>
        <v>15.779099999999998</v>
      </c>
      <c r="D29" s="1">
        <v>1.898</v>
      </c>
      <c r="E29" s="4">
        <f>B29*1/0.475</f>
        <v>0</v>
      </c>
      <c r="F29" s="4">
        <f>E29*900</f>
        <v>0</v>
      </c>
      <c r="G29" s="4">
        <f>F29*D29*0.00165</f>
        <v>0</v>
      </c>
      <c r="H29" s="1">
        <f>G29*0.00165*13*13*0.3*0.0001</f>
        <v>0</v>
      </c>
      <c r="I29" s="4">
        <f>H29*6.019999999999999E+23</f>
        <v>0</v>
      </c>
      <c r="J29" s="1">
        <f>((0.00165*13*13*0.0001/18)*0.9+(0.00165*13*13*0.0001/44)*0.1)*I29</f>
        <v>0</v>
      </c>
      <c r="K29" s="4">
        <f>J29*0.00000000000000000016</f>
        <v>0</v>
      </c>
      <c r="L29" s="4">
        <f>K29/60</f>
        <v>0</v>
      </c>
      <c r="M29" s="4">
        <f>L29*50</f>
        <v>0</v>
      </c>
      <c r="N29" s="4">
        <f>M29*0.0000001</f>
        <v>0</v>
      </c>
      <c r="U29" s="1">
        <v>0.0386</v>
      </c>
      <c r="V29" s="1">
        <v>0.6069</v>
      </c>
      <c r="W29" s="1">
        <f>U29*1000/40</f>
        <v>0.9650000000000001</v>
      </c>
    </row>
    <row r="30" spans="1:23" ht="15">
      <c r="A30" s="2" t="s">
        <v>451</v>
      </c>
      <c r="B30" s="1">
        <v>0.002278</v>
      </c>
      <c r="C30" s="1">
        <f>A30/1000</f>
        <v>16.1508</v>
      </c>
      <c r="D30" s="1">
        <v>1.86</v>
      </c>
      <c r="E30" s="4">
        <f>B30*1/0.475</f>
        <v>0.004795789473684211</v>
      </c>
      <c r="F30" s="4">
        <f>E30*900</f>
        <v>4.31621052631579</v>
      </c>
      <c r="G30" s="4">
        <f>F30*D30*0.00165</f>
        <v>0.013246450105263161</v>
      </c>
      <c r="H30" s="1">
        <f>G30*0.00165*13*13*0.3*0.0001</f>
        <v>1.10813178355579E-07</v>
      </c>
      <c r="I30" s="4">
        <f>H30*6.019999999999999E+23</f>
        <v>66709533370058550</v>
      </c>
      <c r="J30" s="1">
        <f>((0.00165*13*13*0.0001/18)*0.9+(0.00165*13*13*0.0001/44)*0.1)*I30</f>
        <v>97237483578.53162</v>
      </c>
      <c r="K30" s="4">
        <f>J30*0.00000000000000000016</f>
        <v>1.555799737256506E-08</v>
      </c>
      <c r="L30" s="4">
        <f>K30/60</f>
        <v>2.592999562094177E-10</v>
      </c>
      <c r="M30" s="4">
        <f>L30*50</f>
        <v>1.2964997810470886E-08</v>
      </c>
      <c r="N30" s="4">
        <f>M30*0.0000001</f>
        <v>1.2964997810470885E-15</v>
      </c>
      <c r="U30" s="1">
        <v>0.0386</v>
      </c>
      <c r="V30" s="1">
        <v>0.6134000000000001</v>
      </c>
      <c r="W30" s="1">
        <f>U30*1000/40</f>
        <v>0.9650000000000001</v>
      </c>
    </row>
    <row r="31" spans="1:23" ht="15">
      <c r="A31" s="2" t="s">
        <v>452</v>
      </c>
      <c r="B31" s="1">
        <v>0.00012299999999999998</v>
      </c>
      <c r="C31" s="1">
        <f>A31/1000</f>
        <v>17.327900000000003</v>
      </c>
      <c r="D31" s="1">
        <v>1.78</v>
      </c>
      <c r="E31" s="4">
        <f>B31*1/0.475</f>
        <v>0.00025894736842105255</v>
      </c>
      <c r="F31" s="4">
        <f>E31*900</f>
        <v>0.2330526315789473</v>
      </c>
      <c r="G31" s="4">
        <f>F31*D31*0.00165</f>
        <v>0.0006844755789473683</v>
      </c>
      <c r="H31" s="1">
        <f>G31*0.00165*13*13*0.3*0.0001</f>
        <v>5.7259804556842105E-09</v>
      </c>
      <c r="I31" s="4">
        <f>H31*6.019999999999999E+23</f>
        <v>3447040234321894.5</v>
      </c>
      <c r="J31" s="1">
        <f>((0.00165*13*13*0.0001/18)*0.9+(0.00165*13*13*0.0001/44)*0.1)*I31</f>
        <v>5024492021.5534525</v>
      </c>
      <c r="K31" s="4">
        <f>J31*0.00000000000000000016</f>
        <v>8.039187234485525E-10</v>
      </c>
      <c r="L31" s="4">
        <f>K31/60</f>
        <v>1.3398645390809208E-11</v>
      </c>
      <c r="M31" s="4">
        <f>L31*50</f>
        <v>6.699322695404604E-10</v>
      </c>
      <c r="N31" s="4">
        <f>M31*0.0000001</f>
        <v>6.699322695404604E-17</v>
      </c>
      <c r="U31" s="1">
        <v>0.038900000000000004</v>
      </c>
      <c r="V31" s="1">
        <v>0.6134000000000001</v>
      </c>
      <c r="W31" s="1">
        <f>U31*1000/40</f>
        <v>0.9725000000000001</v>
      </c>
    </row>
    <row r="32" spans="1:23" ht="15">
      <c r="A32" s="2" t="s">
        <v>453</v>
      </c>
      <c r="B32" s="1">
        <v>1E-06</v>
      </c>
      <c r="C32" s="1">
        <f>A32/1000</f>
        <v>19.8377</v>
      </c>
      <c r="D32" s="1">
        <v>1.659</v>
      </c>
      <c r="E32" s="4">
        <f>B32*1/0.475</f>
        <v>2.1052631578947366E-06</v>
      </c>
      <c r="F32" s="4">
        <f>E32*900</f>
        <v>0.001894736842105263</v>
      </c>
      <c r="G32" s="4">
        <f>F32*D32*0.00165</f>
        <v>5.186557894736843E-06</v>
      </c>
      <c r="H32" s="1">
        <f>G32*0.00165*13*13*0.3*0.0001</f>
        <v>4.3388150068421075E-11</v>
      </c>
      <c r="I32" s="4">
        <f>H32*6.019999999999999E+23</f>
        <v>26119666341189.484</v>
      </c>
      <c r="J32" s="1">
        <f>((0.00165*13*13*0.0001/18)*0.9+(0.00165*13*13*0.0001/44)*0.1)*I32</f>
        <v>38072678.65057633</v>
      </c>
      <c r="K32" s="4">
        <f>J32*0.00000000000000000016</f>
        <v>6.091628584092213E-12</v>
      </c>
      <c r="L32" s="4">
        <f>K32/60</f>
        <v>1.0152714306820355E-13</v>
      </c>
      <c r="M32" s="4">
        <f>L32*50</f>
        <v>5.076357153410177E-12</v>
      </c>
      <c r="N32" s="4">
        <f>M32*0.0000001</f>
        <v>5.076357153410177E-19</v>
      </c>
      <c r="U32" s="1">
        <v>0.038900000000000004</v>
      </c>
      <c r="V32" s="1">
        <v>0.6198</v>
      </c>
      <c r="W32" s="1">
        <f>U32*1000/40</f>
        <v>0.9725000000000001</v>
      </c>
    </row>
    <row r="33" spans="1:23" ht="15">
      <c r="A33" s="2" t="s">
        <v>454</v>
      </c>
      <c r="B33" s="1">
        <v>0</v>
      </c>
      <c r="C33" s="1">
        <f>A33/1000</f>
        <v>19.8631</v>
      </c>
      <c r="D33" s="1">
        <v>1.65</v>
      </c>
      <c r="E33" s="4">
        <f>B33*1/0.475</f>
        <v>0</v>
      </c>
      <c r="F33" s="4">
        <f>E33*900</f>
        <v>0</v>
      </c>
      <c r="G33" s="4">
        <f>F33*D33*0.00165</f>
        <v>0</v>
      </c>
      <c r="H33" s="1">
        <f>G33*0.00165*13*13*0.3*0.0001</f>
        <v>0</v>
      </c>
      <c r="I33" s="4">
        <f>H33*6.019999999999999E+23</f>
        <v>0</v>
      </c>
      <c r="J33" s="1">
        <f>((0.00165*13*13*0.0001/18)*0.9+(0.00165*13*13*0.0001/44)*0.1)*I33</f>
        <v>0</v>
      </c>
      <c r="K33" s="4">
        <f>J33*0.00000000000000000016</f>
        <v>0</v>
      </c>
      <c r="L33" s="4">
        <f>K33/60</f>
        <v>0</v>
      </c>
      <c r="M33" s="4">
        <f>L33*50</f>
        <v>0</v>
      </c>
      <c r="N33" s="4">
        <f>M33*0.0000001</f>
        <v>0</v>
      </c>
      <c r="U33" s="1">
        <v>0.0392</v>
      </c>
      <c r="V33" s="1">
        <v>0.6261</v>
      </c>
      <c r="W33" s="1">
        <f>U33*1000/40</f>
        <v>0.9799999999999999</v>
      </c>
    </row>
    <row r="34" spans="1:23" ht="15">
      <c r="A34" s="2" t="s">
        <v>455</v>
      </c>
      <c r="B34" s="1">
        <v>0.0008219999999999999</v>
      </c>
      <c r="C34" s="1">
        <f>A34/1000</f>
        <v>20.128300000000003</v>
      </c>
      <c r="D34" s="1">
        <v>1.64</v>
      </c>
      <c r="E34" s="4">
        <f>B34*1/0.475</f>
        <v>0.0017305263157894734</v>
      </c>
      <c r="F34" s="4">
        <f>E34*900</f>
        <v>1.5574736842105261</v>
      </c>
      <c r="G34" s="4">
        <f>F34*D34*0.00165</f>
        <v>0.004214523789473685</v>
      </c>
      <c r="H34" s="1">
        <f>G34*0.00165*13*13*0.3*0.0001</f>
        <v>3.5256598760842124E-08</v>
      </c>
      <c r="I34" s="4">
        <f>H34*6.019999999999999E+23</f>
        <v>21224472454026956</v>
      </c>
      <c r="J34" s="1">
        <f>((0.00165*13*13*0.0001/18)*0.9+(0.00165*13*13*0.0001/44)*0.1)*I34</f>
        <v>30937321660.80105</v>
      </c>
      <c r="K34" s="4">
        <f>J34*0.00000000000000000016</f>
        <v>4.949971465728168E-09</v>
      </c>
      <c r="L34" s="4">
        <f>K34/60</f>
        <v>8.24995244288028E-11</v>
      </c>
      <c r="M34" s="4">
        <f>L34*50</f>
        <v>4.12497622144014E-09</v>
      </c>
      <c r="N34" s="4">
        <f>M34*0.0000001</f>
        <v>4.1249762214401398E-16</v>
      </c>
      <c r="U34" s="1">
        <v>0.039400000000000004</v>
      </c>
      <c r="V34" s="1">
        <v>0.6326</v>
      </c>
      <c r="W34" s="1">
        <f>U34*1000/40</f>
        <v>0.9850000000000001</v>
      </c>
    </row>
    <row r="35" spans="1:23" ht="15">
      <c r="A35" s="2" t="s">
        <v>456</v>
      </c>
      <c r="B35" s="1">
        <v>0</v>
      </c>
      <c r="C35" s="1">
        <f>A35/1000</f>
        <v>21.5691</v>
      </c>
      <c r="D35" s="1">
        <v>1.53</v>
      </c>
      <c r="E35" s="4">
        <f>B35*1/0.475</f>
        <v>0</v>
      </c>
      <c r="F35" s="4">
        <f>E35*900</f>
        <v>0</v>
      </c>
      <c r="G35" s="4">
        <f>F35*D35*0.00165</f>
        <v>0</v>
      </c>
      <c r="H35" s="1">
        <f>G35*0.00165*13*13*0.3*0.0001</f>
        <v>0</v>
      </c>
      <c r="I35" s="4">
        <f>H35*6.019999999999999E+23</f>
        <v>0</v>
      </c>
      <c r="J35" s="1">
        <f>((0.00165*13*13*0.0001/18)*0.9+(0.00165*13*13*0.0001/44)*0.1)*I35</f>
        <v>0</v>
      </c>
      <c r="K35" s="4">
        <f>J35*0.00000000000000000016</f>
        <v>0</v>
      </c>
      <c r="L35" s="4">
        <f>K35/60</f>
        <v>0</v>
      </c>
      <c r="M35" s="4">
        <f>L35*50</f>
        <v>0</v>
      </c>
      <c r="N35" s="4">
        <f>M35*0.0000001</f>
        <v>0</v>
      </c>
      <c r="U35" s="1">
        <v>0.0395</v>
      </c>
      <c r="V35" s="1">
        <v>0.639</v>
      </c>
      <c r="W35" s="1">
        <f>U35*1000/40</f>
        <v>0.9875</v>
      </c>
    </row>
    <row r="36" spans="1:23" ht="15">
      <c r="A36" s="2" t="s">
        <v>457</v>
      </c>
      <c r="B36" s="1">
        <v>1.2E-05</v>
      </c>
      <c r="C36" s="1">
        <f>A36/1000</f>
        <v>21.936700000000002</v>
      </c>
      <c r="D36" s="1">
        <v>1.53</v>
      </c>
      <c r="E36" s="4">
        <f>B36*1/0.475</f>
        <v>2.526315789473684E-05</v>
      </c>
      <c r="F36" s="4">
        <f>E36*900</f>
        <v>0.022736842105263156</v>
      </c>
      <c r="G36" s="4">
        <f>F36*D36*0.00165</f>
        <v>5.739915789473685E-05</v>
      </c>
      <c r="H36" s="1">
        <f>G36*0.00165*13*13*0.3*0.0001</f>
        <v>4.801726553684213E-10</v>
      </c>
      <c r="I36" s="4">
        <f>H36*6.019999999999999E+23</f>
        <v>289063938531789.6</v>
      </c>
      <c r="J36" s="1">
        <f>((0.00165*13*13*0.0001/18)*0.9+(0.00165*13*13*0.0001/44)*0.1)*I36</f>
        <v>421346823.40239996</v>
      </c>
      <c r="K36" s="4">
        <f>J36*0.00000000000000000016</f>
        <v>6.7415491744384E-11</v>
      </c>
      <c r="L36" s="4">
        <f>K36/60</f>
        <v>1.1235915290730666E-12</v>
      </c>
      <c r="M36" s="4">
        <f>L36*50</f>
        <v>5.6179576453653327E-11</v>
      </c>
      <c r="N36" s="4">
        <f>M36*0.0000001</f>
        <v>5.617957645365332E-18</v>
      </c>
      <c r="U36" s="1">
        <v>0.0397</v>
      </c>
      <c r="V36" s="1">
        <v>0.639</v>
      </c>
      <c r="W36" s="1">
        <f>U36*1000/40</f>
        <v>0.9924999999999999</v>
      </c>
    </row>
    <row r="37" spans="1:23" ht="15">
      <c r="A37" s="2" t="s">
        <v>458</v>
      </c>
      <c r="B37" s="1">
        <v>0.0009019999999999999</v>
      </c>
      <c r="C37" s="1">
        <f>A37/1000</f>
        <v>21.958899999999996</v>
      </c>
      <c r="D37" s="1">
        <v>1.53</v>
      </c>
      <c r="E37" s="4">
        <f>B37*1/0.475</f>
        <v>0.0018989473684210524</v>
      </c>
      <c r="F37" s="4">
        <f>E37*900</f>
        <v>1.7090526315789472</v>
      </c>
      <c r="G37" s="4">
        <f>F37*D37*0.00165</f>
        <v>0.004314503368421053</v>
      </c>
      <c r="H37" s="1">
        <f>G37*0.00165*13*13*0.3*0.0001</f>
        <v>3.609297792852633E-08</v>
      </c>
      <c r="I37" s="4">
        <f>H37*6.019999999999999E+23</f>
        <v>21727972712972850</v>
      </c>
      <c r="J37" s="1">
        <f>((0.00165*13*13*0.0001/18)*0.9+(0.00165*13*13*0.0001/44)*0.1)*I37</f>
        <v>31671236225.747055</v>
      </c>
      <c r="K37" s="4">
        <f>J37*0.00000000000000000016</f>
        <v>5.067397796119529E-09</v>
      </c>
      <c r="L37" s="4">
        <f>K37/60</f>
        <v>8.445662993532548E-11</v>
      </c>
      <c r="M37" s="4">
        <f>L37*50</f>
        <v>4.222831496766274E-09</v>
      </c>
      <c r="N37" s="4">
        <f>M37*0.0000001</f>
        <v>4.222831496766274E-16</v>
      </c>
      <c r="U37" s="1">
        <v>0.04</v>
      </c>
      <c r="V37" s="1">
        <v>0.6454000000000001</v>
      </c>
      <c r="W37" s="1">
        <f>U37*1000/40</f>
        <v>1</v>
      </c>
    </row>
    <row r="38" spans="1:23" ht="15">
      <c r="A38" s="2" t="s">
        <v>459</v>
      </c>
      <c r="B38" s="1">
        <v>0.07200000000000001</v>
      </c>
      <c r="C38" s="1">
        <f>A38/1000</f>
        <v>21.962799999999998</v>
      </c>
      <c r="D38" s="1">
        <v>1.53</v>
      </c>
      <c r="E38" s="4">
        <f>B38*1/0.475</f>
        <v>0.15157894736842106</v>
      </c>
      <c r="F38" s="4">
        <f>E38*900</f>
        <v>136.42105263157896</v>
      </c>
      <c r="G38" s="4">
        <f>F38*D38*0.00165</f>
        <v>0.34439494736842113</v>
      </c>
      <c r="H38" s="1">
        <f>G38*0.00165*13*13*0.3*0.0001</f>
        <v>2.8810359322105274E-06</v>
      </c>
      <c r="I38" s="4">
        <f>H38*6.019999999999999E+23</f>
        <v>1.7343836311907374E+18</v>
      </c>
      <c r="J38" s="1">
        <f>((0.00165*13*13*0.0001/18)*0.9+(0.00165*13*13*0.0001/44)*0.1)*I38</f>
        <v>2528080940414.399</v>
      </c>
      <c r="K38" s="4">
        <f>J38*0.00000000000000000016</f>
        <v>4.0449295046630386E-07</v>
      </c>
      <c r="L38" s="4">
        <f>K38/60</f>
        <v>6.741549174438398E-09</v>
      </c>
      <c r="M38" s="4">
        <f>L38*50</f>
        <v>3.370774587219199E-07</v>
      </c>
      <c r="N38" s="4">
        <f>M38*0.0000001</f>
        <v>3.370774587219199E-14</v>
      </c>
      <c r="U38" s="1">
        <v>0.04</v>
      </c>
      <c r="V38" s="1">
        <v>0.6518</v>
      </c>
      <c r="W38" s="1">
        <f>U38*1000/40</f>
        <v>1</v>
      </c>
    </row>
    <row r="39" spans="1:23" ht="15">
      <c r="A39" s="2" t="s">
        <v>460</v>
      </c>
      <c r="B39" s="1">
        <v>0.004567</v>
      </c>
      <c r="C39" s="1">
        <f>A39/1000</f>
        <v>22.1612</v>
      </c>
      <c r="D39" s="1">
        <v>1.53</v>
      </c>
      <c r="E39" s="4">
        <f>B39*1/0.475</f>
        <v>0.009614736842105263</v>
      </c>
      <c r="F39" s="4">
        <f>E39*900</f>
        <v>8.653263157894736</v>
      </c>
      <c r="G39" s="4">
        <f>F39*D39*0.00165</f>
        <v>0.021845162842105265</v>
      </c>
      <c r="H39" s="1">
        <f>G39*0.00165*13*13*0.3*0.0001</f>
        <v>1.8274570975563165E-07</v>
      </c>
      <c r="I39" s="4">
        <f>H39*6.019999999999999E+23</f>
        <v>1.1001291727289024E+17</v>
      </c>
      <c r="J39" s="1">
        <f>((0.00165*13*13*0.0001/18)*0.9+(0.00165*13*13*0.0001/44)*0.1)*I39</f>
        <v>160357578539.89667</v>
      </c>
      <c r="K39" s="4">
        <f>J39*0.00000000000000000016</f>
        <v>2.565721256638347E-08</v>
      </c>
      <c r="L39" s="4">
        <f>K39/60</f>
        <v>4.276202094397245E-10</v>
      </c>
      <c r="M39" s="4">
        <f>L39*50</f>
        <v>2.1381010471986225E-08</v>
      </c>
      <c r="N39" s="4">
        <f>M39*0.0000001</f>
        <v>2.1381010471986224E-15</v>
      </c>
      <c r="U39" s="1">
        <v>0.0403</v>
      </c>
      <c r="V39" s="1">
        <v>0.6582</v>
      </c>
      <c r="W39" s="1">
        <f>U39*1000/40</f>
        <v>1.0075</v>
      </c>
    </row>
    <row r="40" spans="1:23" ht="15">
      <c r="A40" s="2" t="s">
        <v>461</v>
      </c>
      <c r="B40" s="1">
        <v>0</v>
      </c>
      <c r="C40" s="1">
        <f>A40/1000</f>
        <v>22.449099999999998</v>
      </c>
      <c r="D40" s="1">
        <v>1.52</v>
      </c>
      <c r="E40" s="4">
        <f>B40*1/0.475</f>
        <v>0</v>
      </c>
      <c r="F40" s="4">
        <f>E40*900</f>
        <v>0</v>
      </c>
      <c r="G40" s="4">
        <f>F40*D40*0.00165</f>
        <v>0</v>
      </c>
      <c r="H40" s="1">
        <f>G40*0.00165*13*13*0.3*0.0001</f>
        <v>0</v>
      </c>
      <c r="I40" s="4">
        <f>H40*6.019999999999999E+23</f>
        <v>0</v>
      </c>
      <c r="J40" s="1">
        <f>((0.00165*13*13*0.0001/18)*0.9+(0.00165*13*13*0.0001/44)*0.1)*I40</f>
        <v>0</v>
      </c>
      <c r="K40" s="4">
        <f>J40*0.00000000000000000016</f>
        <v>0</v>
      </c>
      <c r="L40" s="4">
        <f>K40/60</f>
        <v>0</v>
      </c>
      <c r="M40" s="4">
        <f>L40*50</f>
        <v>0</v>
      </c>
      <c r="N40" s="4">
        <f>M40*0.0000001</f>
        <v>0</v>
      </c>
      <c r="U40" s="1">
        <v>0.040600000000000004</v>
      </c>
      <c r="V40" s="1">
        <v>0.6646000000000001</v>
      </c>
      <c r="W40" s="1">
        <f>U40*1000/40</f>
        <v>1.0150000000000001</v>
      </c>
    </row>
    <row r="41" spans="1:23" ht="15">
      <c r="A41" s="2" t="s">
        <v>462</v>
      </c>
      <c r="B41" s="1">
        <v>1E-05</v>
      </c>
      <c r="C41" s="1">
        <f>A41/1000</f>
        <v>23.1057</v>
      </c>
      <c r="D41" s="1">
        <v>1.5</v>
      </c>
      <c r="E41" s="4">
        <f>B41*1/0.475</f>
        <v>2.105263157894737E-05</v>
      </c>
      <c r="F41" s="4">
        <f>E41*900</f>
        <v>0.018947368421052633</v>
      </c>
      <c r="G41" s="4">
        <f>F41*D41*0.00165</f>
        <v>4.689473684210528E-05</v>
      </c>
      <c r="H41" s="1">
        <f>G41*0.00165*13*13*0.3*0.0001</f>
        <v>3.9229792105263176E-10</v>
      </c>
      <c r="I41" s="4">
        <f>H41*6.019999999999999E+23</f>
        <v>236163348473684.28</v>
      </c>
      <c r="J41" s="1">
        <f>((0.00165*13*13*0.0001/18)*0.9+(0.00165*13*13*0.0001/44)*0.1)*I41</f>
        <v>344237600.8189541</v>
      </c>
      <c r="K41" s="4">
        <f>J41*0.00000000000000000016</f>
        <v>5.5078016131032664E-11</v>
      </c>
      <c r="L41" s="4">
        <f>K41/60</f>
        <v>9.179669355172111E-13</v>
      </c>
      <c r="M41" s="4">
        <f>L41*50</f>
        <v>4.5898346775860556E-11</v>
      </c>
      <c r="N41" s="4">
        <f>M41*0.0000001</f>
        <v>4.589834677586055E-18</v>
      </c>
      <c r="U41" s="1">
        <v>0.0407</v>
      </c>
      <c r="V41" s="1">
        <v>0.6711</v>
      </c>
      <c r="W41" s="1">
        <f>U41*1000/40</f>
        <v>1.0175</v>
      </c>
    </row>
    <row r="42" spans="1:23" ht="15">
      <c r="A42" s="2" t="s">
        <v>463</v>
      </c>
      <c r="B42" s="1">
        <v>1.4E-05</v>
      </c>
      <c r="C42" s="1">
        <f>A42/1000</f>
        <v>23.2179</v>
      </c>
      <c r="D42" s="1">
        <v>1.49</v>
      </c>
      <c r="E42" s="4">
        <f>B42*1/0.475</f>
        <v>2.9473684210526314E-05</v>
      </c>
      <c r="F42" s="4">
        <f>E42*900</f>
        <v>0.026526315789473683</v>
      </c>
      <c r="G42" s="4">
        <f>F42*D42*0.00165</f>
        <v>6.521494736842106E-05</v>
      </c>
      <c r="H42" s="1">
        <f>G42*0.00165*13*13*0.3*0.0001</f>
        <v>5.455556422105266E-10</v>
      </c>
      <c r="I42" s="4">
        <f>H42*6.019999999999999E+23</f>
        <v>328424496610737</v>
      </c>
      <c r="J42" s="1">
        <f>((0.00165*13*13*0.0001/18)*0.9+(0.00165*13*13*0.0001/44)*0.1)*I42</f>
        <v>478719756.87222564</v>
      </c>
      <c r="K42" s="4">
        <f>J42*0.00000000000000000016</f>
        <v>7.659516109955611E-11</v>
      </c>
      <c r="L42" s="4">
        <f>K42/60</f>
        <v>1.2765860183259353E-12</v>
      </c>
      <c r="M42" s="4">
        <f>L42*50</f>
        <v>6.382930091629676E-11</v>
      </c>
      <c r="N42" s="4">
        <f>M42*0.0000001</f>
        <v>6.3829300916296756E-18</v>
      </c>
      <c r="U42" s="1">
        <v>0.0407</v>
      </c>
      <c r="V42" s="1">
        <v>0.6775</v>
      </c>
      <c r="W42" s="1">
        <f>U42*1000/40</f>
        <v>1.0175</v>
      </c>
    </row>
    <row r="43" spans="1:23" ht="15">
      <c r="A43" s="2" t="s">
        <v>464</v>
      </c>
      <c r="B43" s="1">
        <v>0</v>
      </c>
      <c r="C43" s="1">
        <f>A43/1000</f>
        <v>23.6905</v>
      </c>
      <c r="D43" s="1">
        <v>1.47</v>
      </c>
      <c r="E43" s="4">
        <f>B43*1/0.475</f>
        <v>0</v>
      </c>
      <c r="F43" s="4">
        <f>E43*900</f>
        <v>0</v>
      </c>
      <c r="G43" s="4">
        <f>F43*D43*0.00165</f>
        <v>0</v>
      </c>
      <c r="H43" s="1">
        <f>G43*0.00165*13*13*0.3*0.0001</f>
        <v>0</v>
      </c>
      <c r="I43" s="4">
        <f>H43*6.019999999999999E+23</f>
        <v>0</v>
      </c>
      <c r="J43" s="1">
        <f>((0.00165*13*13*0.0001/18)*0.9+(0.00165*13*13*0.0001/44)*0.1)*I43</f>
        <v>0</v>
      </c>
      <c r="K43" s="4">
        <f>J43*0.00000000000000000016</f>
        <v>0</v>
      </c>
      <c r="L43" s="4">
        <f>K43/60</f>
        <v>0</v>
      </c>
      <c r="M43" s="4">
        <f>L43*50</f>
        <v>0</v>
      </c>
      <c r="N43" s="4">
        <f>M43*0.0000001</f>
        <v>0</v>
      </c>
      <c r="U43" s="1">
        <v>0.0407</v>
      </c>
      <c r="V43" s="1">
        <v>0.6839000000000001</v>
      </c>
      <c r="W43" s="1">
        <f>U43*1000/40</f>
        <v>1.0175</v>
      </c>
    </row>
    <row r="44" spans="1:23" ht="15">
      <c r="A44" s="2" t="s">
        <v>465</v>
      </c>
      <c r="B44" s="1">
        <v>0.00021899999999999998</v>
      </c>
      <c r="C44" s="1">
        <f>A44/1000</f>
        <v>23.981099999999998</v>
      </c>
      <c r="D44" s="1">
        <v>1.47</v>
      </c>
      <c r="E44" s="4">
        <f>B44*1/0.475</f>
        <v>0.0004610526315789473</v>
      </c>
      <c r="F44" s="4">
        <f>E44*900</f>
        <v>0.41494736842105256</v>
      </c>
      <c r="G44" s="4">
        <f>F44*D44*0.00165</f>
        <v>0.001006454842105263</v>
      </c>
      <c r="H44" s="1">
        <f>G44*0.00165*13*13*0.3*0.0001</f>
        <v>8.41949798163158E-09</v>
      </c>
      <c r="I44" s="4">
        <f>H44*6.019999999999999E+23</f>
        <v>5068537784942211</v>
      </c>
      <c r="J44" s="1">
        <f>((0.00165*13*13*0.0001/18)*0.9+(0.00165*13*13*0.0001/44)*0.1)*I44</f>
        <v>7388027388.776392</v>
      </c>
      <c r="K44" s="4">
        <f>J44*0.00000000000000000016</f>
        <v>1.182084382204223E-09</v>
      </c>
      <c r="L44" s="4">
        <f>K44/60</f>
        <v>1.970140637007038E-11</v>
      </c>
      <c r="M44" s="4">
        <f>L44*50</f>
        <v>9.85070318503519E-10</v>
      </c>
      <c r="N44" s="4">
        <f>M44*0.0000001</f>
        <v>9.85070318503519E-17</v>
      </c>
      <c r="U44" s="1">
        <v>0.0408</v>
      </c>
      <c r="V44" s="1">
        <v>0.6904</v>
      </c>
      <c r="W44" s="1">
        <f>U44*1000/40</f>
        <v>1.02</v>
      </c>
    </row>
    <row r="45" spans="1:23" ht="15">
      <c r="A45" s="2" t="s">
        <v>466</v>
      </c>
      <c r="B45" s="1">
        <v>0.003323</v>
      </c>
      <c r="C45" s="1">
        <f>A45/1000</f>
        <v>24.0028</v>
      </c>
      <c r="D45" s="1">
        <v>1.47</v>
      </c>
      <c r="E45" s="4">
        <f>B45*1/0.475</f>
        <v>0.00699578947368421</v>
      </c>
      <c r="F45" s="4">
        <f>E45*900</f>
        <v>6.2962105263157895</v>
      </c>
      <c r="G45" s="4">
        <f>F45*D45*0.00165</f>
        <v>0.015271458631578947</v>
      </c>
      <c r="H45" s="1">
        <f>G45*0.00165*13*13*0.3*0.0001</f>
        <v>1.277533871824737E-07</v>
      </c>
      <c r="I45" s="4">
        <f>H45*6.019999999999999E+23</f>
        <v>76907539083849170</v>
      </c>
      <c r="J45" s="1">
        <f>((0.00165*13*13*0.0001/18)*0.9+(0.00165*13*13*0.0001/44)*0.1)*I45</f>
        <v>112102351657.09567</v>
      </c>
      <c r="K45" s="4">
        <f>J45*0.00000000000000000016</f>
        <v>1.793637626513531E-08</v>
      </c>
      <c r="L45" s="4">
        <f>K45/60</f>
        <v>2.989396044189218E-10</v>
      </c>
      <c r="M45" s="4">
        <f>L45*50</f>
        <v>1.494698022094609E-08</v>
      </c>
      <c r="N45" s="4">
        <f>M45*0.0000001</f>
        <v>1.494698022094609E-15</v>
      </c>
      <c r="U45" s="1">
        <v>0.0408</v>
      </c>
      <c r="V45" s="1">
        <v>0.6968000000000001</v>
      </c>
      <c r="W45" s="1">
        <f>U45*1000/40</f>
        <v>1.02</v>
      </c>
    </row>
    <row r="46" spans="1:23" ht="15">
      <c r="A46" s="2" t="s">
        <v>467</v>
      </c>
      <c r="B46" s="1">
        <v>0.0006889999999999999</v>
      </c>
      <c r="C46" s="1">
        <f>A46/1000</f>
        <v>24.0077</v>
      </c>
      <c r="D46" s="1">
        <v>1.57</v>
      </c>
      <c r="E46" s="4">
        <f>B46*1/0.475</f>
        <v>0.0014505263157894735</v>
      </c>
      <c r="F46" s="4">
        <f>E46*900</f>
        <v>1.3054736842105261</v>
      </c>
      <c r="G46" s="4">
        <f>F46*D46*0.00165</f>
        <v>0.0033818295789473686</v>
      </c>
      <c r="H46" s="1">
        <f>G46*0.00165*13*13*0.3*0.0001</f>
        <v>2.8290695342684226E-08</v>
      </c>
      <c r="I46" s="4">
        <f>H46*6.019999999999999E+23</f>
        <v>17030998596295902</v>
      </c>
      <c r="J46" s="1">
        <f>((0.00165*13*13*0.0001/18)*0.9+(0.00165*13*13*0.0001/44)*0.1)*I46</f>
        <v>24824809328.92582</v>
      </c>
      <c r="K46" s="4">
        <f>J46*0.00000000000000000016</f>
        <v>3.971969492628132E-09</v>
      </c>
      <c r="L46" s="4">
        <f>K46/60</f>
        <v>6.61994915438022E-11</v>
      </c>
      <c r="M46" s="4">
        <f>L46*50</f>
        <v>3.3099745771901097E-09</v>
      </c>
      <c r="N46" s="4">
        <f>M46*0.0000001</f>
        <v>3.3099745771901093E-16</v>
      </c>
      <c r="U46" s="1">
        <v>0.0408</v>
      </c>
      <c r="V46" s="1">
        <v>0.7032</v>
      </c>
      <c r="W46" s="1">
        <f>U46*1000/40</f>
        <v>1.02</v>
      </c>
    </row>
    <row r="47" spans="1:23" ht="15">
      <c r="A47" s="2" t="s">
        <v>468</v>
      </c>
      <c r="B47" s="1">
        <v>0.0002</v>
      </c>
      <c r="C47" s="1">
        <f>A47/1000</f>
        <v>24.2088</v>
      </c>
      <c r="D47" s="1">
        <v>1.45</v>
      </c>
      <c r="E47" s="4">
        <f>B47*1/0.475</f>
        <v>0.00042105263157894734</v>
      </c>
      <c r="F47" s="4">
        <f>E47*900</f>
        <v>0.3789473684210526</v>
      </c>
      <c r="G47" s="4">
        <f>F47*D47*0.00165</f>
        <v>0.0009066315789473684</v>
      </c>
      <c r="H47" s="1">
        <f>G47*0.00165*13*13*0.3*0.0001</f>
        <v>7.584426473684212E-09</v>
      </c>
      <c r="I47" s="4">
        <f>H47*6.019999999999999E+23</f>
        <v>4565824737157895</v>
      </c>
      <c r="J47" s="1">
        <f>((0.00165*13*13*0.0001/18)*0.9+(0.00165*13*13*0.0001/44)*0.1)*I47</f>
        <v>6655260282.499778</v>
      </c>
      <c r="K47" s="4">
        <f>J47*0.00000000000000000016</f>
        <v>1.0648416451999645E-09</v>
      </c>
      <c r="L47" s="4">
        <f>K47/60</f>
        <v>1.7747360753332743E-11</v>
      </c>
      <c r="M47" s="4">
        <f>L47*50</f>
        <v>8.873680376666372E-10</v>
      </c>
      <c r="N47" s="4">
        <f>M47*0.0000001</f>
        <v>8.873680376666371E-17</v>
      </c>
      <c r="U47" s="1">
        <v>0.0409</v>
      </c>
      <c r="V47" s="1">
        <v>0.7096</v>
      </c>
      <c r="W47" s="1">
        <f>U47*1000/40</f>
        <v>1.0225</v>
      </c>
    </row>
    <row r="48" spans="1:23" ht="15">
      <c r="A48" s="2" t="s">
        <v>469</v>
      </c>
      <c r="B48" s="1">
        <v>8E-06</v>
      </c>
      <c r="C48" s="1">
        <f>A48/1000</f>
        <v>24.327899999999996</v>
      </c>
      <c r="D48" s="1">
        <v>1.45</v>
      </c>
      <c r="E48" s="4">
        <f>B48*1/0.475</f>
        <v>1.6842105263157893E-05</v>
      </c>
      <c r="F48" s="4">
        <f>E48*900</f>
        <v>0.015157894736842105</v>
      </c>
      <c r="G48" s="4">
        <f>F48*D48*0.00165</f>
        <v>3.626526315789473E-05</v>
      </c>
      <c r="H48" s="1">
        <f>G48*0.00165*13*13*0.3*0.0001</f>
        <v>3.033770589473685E-10</v>
      </c>
      <c r="I48" s="4">
        <f>H48*6.019999999999999E+23</f>
        <v>182632989486315.8</v>
      </c>
      <c r="J48" s="1">
        <f>((0.00165*13*13*0.0001/18)*0.9+(0.00165*13*13*0.0001/44)*0.1)*I48</f>
        <v>266210411.29999113</v>
      </c>
      <c r="K48" s="4">
        <f>J48*0.00000000000000000016</f>
        <v>4.2593665807998586E-11</v>
      </c>
      <c r="L48" s="4">
        <f>K48/60</f>
        <v>7.098944301333098E-13</v>
      </c>
      <c r="M48" s="4">
        <f>L48*50</f>
        <v>3.5494721506665486E-11</v>
      </c>
      <c r="N48" s="4">
        <f>M48*0.0000001</f>
        <v>3.549472150666548E-18</v>
      </c>
      <c r="U48" s="1">
        <v>0.0409</v>
      </c>
      <c r="V48" s="1">
        <v>0.7161000000000001</v>
      </c>
      <c r="W48" s="1">
        <f>U48*1000/40</f>
        <v>1.0225</v>
      </c>
    </row>
    <row r="49" spans="1:23" ht="15">
      <c r="A49" s="2" t="s">
        <v>470</v>
      </c>
      <c r="B49" s="1">
        <v>0</v>
      </c>
      <c r="C49" s="1">
        <f>A49/1000</f>
        <v>24.842599999999997</v>
      </c>
      <c r="D49" s="1">
        <v>1.45</v>
      </c>
      <c r="E49" s="4">
        <f>B49*1/0.475</f>
        <v>0</v>
      </c>
      <c r="F49" s="4">
        <f>E49*900</f>
        <v>0</v>
      </c>
      <c r="G49" s="4">
        <f>F49*D49*0.00165</f>
        <v>0</v>
      </c>
      <c r="H49" s="1">
        <f>G49*0.00165*13*13*0.3*0.0001</f>
        <v>0</v>
      </c>
      <c r="I49" s="4">
        <f>H49*6.019999999999999E+23</f>
        <v>0</v>
      </c>
      <c r="J49" s="1">
        <f>((0.00165*13*13*0.0001/18)*0.9+(0.00165*13*13*0.0001/44)*0.1)*I49</f>
        <v>0</v>
      </c>
      <c r="K49" s="4">
        <f>J49*0.00000000000000000016</f>
        <v>0</v>
      </c>
      <c r="L49" s="4">
        <f>K49/60</f>
        <v>0</v>
      </c>
      <c r="M49" s="4">
        <f>L49*50</f>
        <v>0</v>
      </c>
      <c r="N49" s="4">
        <f>M49*0.0000001</f>
        <v>0</v>
      </c>
      <c r="U49" s="1">
        <v>0.0409</v>
      </c>
      <c r="V49" s="1">
        <v>0.7225</v>
      </c>
      <c r="W49" s="1">
        <f>U49*1000/40</f>
        <v>1.0225</v>
      </c>
    </row>
    <row r="50" spans="1:23" ht="15">
      <c r="A50" s="2" t="s">
        <v>471</v>
      </c>
      <c r="B50" s="1">
        <v>0</v>
      </c>
      <c r="C50" s="1">
        <f>A50/1000</f>
        <v>25.0013</v>
      </c>
      <c r="D50" s="1">
        <v>1.45</v>
      </c>
      <c r="E50" s="4">
        <f>B50*1/0.475</f>
        <v>0</v>
      </c>
      <c r="F50" s="4">
        <f>E50*900</f>
        <v>0</v>
      </c>
      <c r="G50" s="4">
        <f>F50*D50*0.00165</f>
        <v>0</v>
      </c>
      <c r="H50" s="1">
        <f>G50*0.00165*13*13*0.3*0.0001</f>
        <v>0</v>
      </c>
      <c r="I50" s="4">
        <f>H50*6.019999999999999E+23</f>
        <v>0</v>
      </c>
      <c r="J50" s="1">
        <f>((0.00165*13*13*0.0001/18)*0.9+(0.00165*13*13*0.0001/44)*0.1)*I50</f>
        <v>0</v>
      </c>
      <c r="K50" s="4">
        <f>J50*0.00000000000000000016</f>
        <v>0</v>
      </c>
      <c r="L50" s="4">
        <f>K50/60</f>
        <v>0</v>
      </c>
      <c r="M50" s="4">
        <f>L50*50</f>
        <v>0</v>
      </c>
      <c r="N50" s="4">
        <f>M50*0.0000001</f>
        <v>0</v>
      </c>
      <c r="U50" s="1">
        <v>0.041</v>
      </c>
      <c r="V50" s="1">
        <v>0.7288</v>
      </c>
      <c r="W50" s="1">
        <f>U50*1000/40</f>
        <v>1.025</v>
      </c>
    </row>
    <row r="51" spans="1:23" ht="15">
      <c r="A51" s="2" t="s">
        <v>472</v>
      </c>
      <c r="B51" s="1">
        <v>5.2E-05</v>
      </c>
      <c r="C51" s="1">
        <f>A51/1000</f>
        <v>25.1332</v>
      </c>
      <c r="D51" s="1">
        <v>1.44</v>
      </c>
      <c r="E51" s="4">
        <f>B51*1/0.475</f>
        <v>0.0001094736842105263</v>
      </c>
      <c r="F51" s="4">
        <f>E51*900</f>
        <v>0.09852631578947367</v>
      </c>
      <c r="G51" s="4">
        <f>F51*D51*0.00165</f>
        <v>0.00023409852631578947</v>
      </c>
      <c r="H51" s="1">
        <f>G51*0.00165*13*13*0.3*0.0001</f>
        <v>1.958351221894737E-09</v>
      </c>
      <c r="I51" s="4">
        <f>H51*6.019999999999999E+23</f>
        <v>1178927435580631.5</v>
      </c>
      <c r="J51" s="1">
        <f>((0.00165*13*13*0.0001/18)*0.9+(0.00165*13*13*0.0001/44)*0.1)*I51</f>
        <v>1718434103.2882183</v>
      </c>
      <c r="K51" s="4">
        <f>J51*0.00000000000000000016</f>
        <v>2.7494945652611496E-10</v>
      </c>
      <c r="L51" s="4">
        <f>K51/60</f>
        <v>4.582490942101916E-12</v>
      </c>
      <c r="M51" s="4">
        <f>L51*50</f>
        <v>2.291245471050958E-10</v>
      </c>
      <c r="N51" s="4">
        <f>M51*0.0000001</f>
        <v>2.291245471050958E-17</v>
      </c>
      <c r="U51" s="1">
        <v>0.041</v>
      </c>
      <c r="V51" s="1">
        <v>0.7353000000000001</v>
      </c>
      <c r="W51" s="1">
        <f>U51*1000/40</f>
        <v>1.025</v>
      </c>
    </row>
    <row r="52" spans="1:23" ht="15">
      <c r="A52" s="2" t="s">
        <v>473</v>
      </c>
      <c r="B52" s="1">
        <v>1E-05</v>
      </c>
      <c r="C52" s="1">
        <f>A52/1000</f>
        <v>25.2919</v>
      </c>
      <c r="D52" s="1">
        <v>1.43</v>
      </c>
      <c r="E52" s="4">
        <f>B52*1/0.475</f>
        <v>2.105263157894737E-05</v>
      </c>
      <c r="F52" s="4">
        <f>E52*900</f>
        <v>0.018947368421052633</v>
      </c>
      <c r="G52" s="4">
        <f>F52*D52*0.00165</f>
        <v>4.4706315789473694E-05</v>
      </c>
      <c r="H52" s="1">
        <f>G52*0.00165*13*13*0.3*0.0001</f>
        <v>3.739906847368423E-10</v>
      </c>
      <c r="I52" s="4">
        <f>H52*6.019999999999999E+23</f>
        <v>225142392211579.03</v>
      </c>
      <c r="J52" s="1">
        <f>((0.00165*13*13*0.0001/18)*0.9+(0.00165*13*13*0.0001/44)*0.1)*I52</f>
        <v>328173179.44740295</v>
      </c>
      <c r="K52" s="4">
        <f>J52*0.00000000000000000016</f>
        <v>5.250770871158448E-11</v>
      </c>
      <c r="L52" s="4">
        <f>K52/60</f>
        <v>8.751284785264079E-13</v>
      </c>
      <c r="M52" s="4">
        <f>L52*50</f>
        <v>4.3756423926320396E-11</v>
      </c>
      <c r="N52" s="4">
        <f>M52*0.0000001</f>
        <v>4.3756423926320396E-18</v>
      </c>
      <c r="U52" s="1">
        <v>0.041100000000000005</v>
      </c>
      <c r="V52" s="1">
        <v>0.7417</v>
      </c>
      <c r="W52" s="1">
        <f>U52*1000/40</f>
        <v>1.0275</v>
      </c>
    </row>
    <row r="53" spans="1:23" ht="15">
      <c r="A53" s="2" t="s">
        <v>474</v>
      </c>
      <c r="B53" s="1">
        <v>3E-06</v>
      </c>
      <c r="C53" s="1">
        <f>A53/1000</f>
        <v>25.3829</v>
      </c>
      <c r="D53" s="1">
        <v>1.42</v>
      </c>
      <c r="E53" s="4">
        <f>B53*1/0.475</f>
        <v>6.31578947368421E-06</v>
      </c>
      <c r="F53" s="4">
        <f>E53*900</f>
        <v>0.005684210526315789</v>
      </c>
      <c r="G53" s="4">
        <f>F53*D53*0.00165</f>
        <v>1.3318105263157893E-05</v>
      </c>
      <c r="H53" s="1">
        <f>G53*0.00165*13*13*0.3*0.0001</f>
        <v>1.1141260957894739E-10</v>
      </c>
      <c r="I53" s="4">
        <f>H53*6.019999999999999E+23</f>
        <v>67070390966526.32</v>
      </c>
      <c r="J53" s="1">
        <f>((0.00165*13*13*0.0001/18)*0.9+(0.00165*13*13*0.0001/44)*0.1)*I53</f>
        <v>97763478.63258295</v>
      </c>
      <c r="K53" s="4">
        <f>J53*0.00000000000000000016</f>
        <v>1.5642156581213272E-11</v>
      </c>
      <c r="L53" s="4">
        <f>K53/60</f>
        <v>2.6070260968688787E-13</v>
      </c>
      <c r="M53" s="4">
        <f>L53*50</f>
        <v>1.3035130484344393E-11</v>
      </c>
      <c r="N53" s="4">
        <f>M53*0.0000001</f>
        <v>1.3035130484344393E-18</v>
      </c>
      <c r="U53" s="1">
        <v>0.041100000000000005</v>
      </c>
      <c r="V53" s="1">
        <v>0.7482000000000001</v>
      </c>
      <c r="W53" s="1">
        <f>U53*1000/40</f>
        <v>1.0275</v>
      </c>
    </row>
    <row r="54" spans="1:23" ht="15">
      <c r="A54" s="2" t="s">
        <v>475</v>
      </c>
      <c r="B54" s="1">
        <v>4E-06</v>
      </c>
      <c r="C54" s="1">
        <f>A54/1000</f>
        <v>25.688100000000002</v>
      </c>
      <c r="D54" s="1">
        <v>1.38</v>
      </c>
      <c r="E54" s="4">
        <f>B54*1/0.475</f>
        <v>8.421052631578947E-06</v>
      </c>
      <c r="F54" s="4">
        <f>E54*900</f>
        <v>0.007578947368421052</v>
      </c>
      <c r="G54" s="4">
        <f>F54*D54*0.00165</f>
        <v>1.725726315789474E-05</v>
      </c>
      <c r="H54" s="1">
        <f>G54*0.00165*13*13*0.3*0.0001</f>
        <v>1.443656349473685E-10</v>
      </c>
      <c r="I54" s="4">
        <f>H54*6.019999999999999E+23</f>
        <v>86908112238315.83</v>
      </c>
      <c r="J54" s="1">
        <f>((0.00165*13*13*0.0001/18)*0.9+(0.00165*13*13*0.0001/44)*0.1)*I54</f>
        <v>126679437.10137513</v>
      </c>
      <c r="K54" s="4">
        <f>J54*0.00000000000000000016</f>
        <v>2.0268709936220022E-11</v>
      </c>
      <c r="L54" s="4">
        <f>K54/60</f>
        <v>3.378118322703337E-13</v>
      </c>
      <c r="M54" s="4">
        <f>L54*50</f>
        <v>1.6890591613516685E-11</v>
      </c>
      <c r="N54" s="4">
        <f>M54*0.0000001</f>
        <v>1.6890591613516685E-18</v>
      </c>
      <c r="U54" s="1">
        <v>0.041100000000000005</v>
      </c>
      <c r="V54" s="1">
        <v>0.7546</v>
      </c>
      <c r="W54" s="1">
        <f>U54*1000/40</f>
        <v>1.0275</v>
      </c>
    </row>
    <row r="55" spans="1:23" ht="15">
      <c r="A55" s="2" t="s">
        <v>476</v>
      </c>
      <c r="B55" s="1">
        <v>3E-06</v>
      </c>
      <c r="C55" s="1">
        <f>A55/1000</f>
        <v>25.7895</v>
      </c>
      <c r="D55" s="1">
        <v>1.38</v>
      </c>
      <c r="E55" s="4">
        <f>B55*1/0.475</f>
        <v>6.31578947368421E-06</v>
      </c>
      <c r="F55" s="4">
        <f>E55*900</f>
        <v>0.005684210526315789</v>
      </c>
      <c r="G55" s="4">
        <f>F55*D55*0.00165</f>
        <v>1.2942947368421056E-05</v>
      </c>
      <c r="H55" s="1">
        <f>G55*0.00165*13*13*0.3*0.0001</f>
        <v>1.0827422621052639E-10</v>
      </c>
      <c r="I55" s="4">
        <f>H55*6.019999999999999E+23</f>
        <v>65181084178736.875</v>
      </c>
      <c r="J55" s="1">
        <f>((0.00165*13*13*0.0001/18)*0.9+(0.00165*13*13*0.0001/44)*0.1)*I55</f>
        <v>95009577.82603136</v>
      </c>
      <c r="K55" s="4">
        <f>J55*0.00000000000000000016</f>
        <v>1.520153245216502E-11</v>
      </c>
      <c r="L55" s="4">
        <f>K55/60</f>
        <v>2.533588742027503E-13</v>
      </c>
      <c r="M55" s="4">
        <f>L55*50</f>
        <v>1.2667943710137516E-11</v>
      </c>
      <c r="N55" s="4">
        <f>M55*0.0000001</f>
        <v>1.2667943710137515E-18</v>
      </c>
      <c r="U55" s="1">
        <v>0.0412</v>
      </c>
      <c r="V55" s="1">
        <v>0.761</v>
      </c>
      <c r="W55" s="1">
        <f>U55*1000/40</f>
        <v>1.03</v>
      </c>
    </row>
    <row r="56" spans="1:23" ht="15">
      <c r="A56" s="2" t="s">
        <v>477</v>
      </c>
      <c r="B56" s="1">
        <v>1E-06</v>
      </c>
      <c r="C56" s="1">
        <f>A56/1000</f>
        <v>26.9416</v>
      </c>
      <c r="D56" s="1">
        <v>1.31</v>
      </c>
      <c r="E56" s="4">
        <f>B56*1/0.475</f>
        <v>2.1052631578947366E-06</v>
      </c>
      <c r="F56" s="4">
        <f>E56*900</f>
        <v>0.001894736842105263</v>
      </c>
      <c r="G56" s="4">
        <f>F56*D56*0.00165</f>
        <v>4.095473684210527E-06</v>
      </c>
      <c r="H56" s="1">
        <f>G56*0.00165*13*13*0.3*0.0001</f>
        <v>3.426068510526318E-11</v>
      </c>
      <c r="I56" s="4">
        <f>H56*6.019999999999999E+23</f>
        <v>20624932433368.434</v>
      </c>
      <c r="J56" s="1">
        <f>((0.00165*13*13*0.0001/18)*0.9+(0.00165*13*13*0.0001/44)*0.1)*I56</f>
        <v>30063417.138188668</v>
      </c>
      <c r="K56" s="4">
        <f>J56*0.00000000000000000016</f>
        <v>4.810146742110187E-12</v>
      </c>
      <c r="L56" s="4">
        <f>K56/60</f>
        <v>8.016911236850312E-14</v>
      </c>
      <c r="M56" s="4">
        <f>L56*50</f>
        <v>4.008455618425156E-12</v>
      </c>
      <c r="N56" s="4">
        <f>M56*0.0000001</f>
        <v>4.008455618425156E-19</v>
      </c>
      <c r="U56" s="1">
        <v>0.0412</v>
      </c>
      <c r="V56" s="1">
        <v>0.7673</v>
      </c>
      <c r="W56" s="1">
        <f>U56*1000/40</f>
        <v>1.03</v>
      </c>
    </row>
    <row r="57" spans="1:23" ht="15">
      <c r="A57" s="2" t="s">
        <v>478</v>
      </c>
      <c r="B57" s="1">
        <v>3E-06</v>
      </c>
      <c r="C57" s="1">
        <f>A57/1000</f>
        <v>26.9585</v>
      </c>
      <c r="D57" s="1">
        <v>1.31</v>
      </c>
      <c r="E57" s="4">
        <f>B57*1/0.475</f>
        <v>6.31578947368421E-06</v>
      </c>
      <c r="F57" s="4">
        <f>E57*900</f>
        <v>0.005684210526315789</v>
      </c>
      <c r="G57" s="4">
        <f>F57*D57*0.00165</f>
        <v>1.228642105263158E-05</v>
      </c>
      <c r="H57" s="1">
        <f>G57*0.00165*13*13*0.3*0.0001</f>
        <v>1.0278205531578951E-10</v>
      </c>
      <c r="I57" s="4">
        <f>H57*6.019999999999999E+23</f>
        <v>61874797300105.27</v>
      </c>
      <c r="J57" s="1">
        <f>((0.00165*13*13*0.0001/18)*0.9+(0.00165*13*13*0.0001/44)*0.1)*I57</f>
        <v>90190251.41456597</v>
      </c>
      <c r="K57" s="4">
        <f>J57*0.00000000000000000016</f>
        <v>1.4430440226330556E-11</v>
      </c>
      <c r="L57" s="4">
        <f>K57/60</f>
        <v>2.4050733710550925E-13</v>
      </c>
      <c r="M57" s="4">
        <f>L57*50</f>
        <v>1.2025366855275463E-11</v>
      </c>
      <c r="N57" s="4">
        <f>M57*0.0000001</f>
        <v>1.2025366855275462E-18</v>
      </c>
      <c r="U57" s="1">
        <v>0.0415</v>
      </c>
      <c r="V57" s="1">
        <v>0.7739</v>
      </c>
      <c r="W57" s="1">
        <f>U57*1000/40</f>
        <v>1.0375</v>
      </c>
    </row>
    <row r="58" spans="1:23" ht="15">
      <c r="A58" s="2" t="s">
        <v>479</v>
      </c>
      <c r="B58" s="1">
        <v>0</v>
      </c>
      <c r="C58" s="1">
        <f>A58/1000</f>
        <v>27.100300000000004</v>
      </c>
      <c r="D58" s="1">
        <v>1.3</v>
      </c>
      <c r="E58" s="4">
        <f>B58*1/0.475</f>
        <v>0</v>
      </c>
      <c r="F58" s="4">
        <f>E58*900</f>
        <v>0</v>
      </c>
      <c r="G58" s="4">
        <f>F58*D58*0.00165</f>
        <v>0</v>
      </c>
      <c r="H58" s="1">
        <f>G58*0.00165*13*13*0.3*0.0001</f>
        <v>0</v>
      </c>
      <c r="I58" s="4">
        <f>H58*6.019999999999999E+23</f>
        <v>0</v>
      </c>
      <c r="J58" s="1">
        <f>((0.00165*13*13*0.0001/18)*0.9+(0.00165*13*13*0.0001/44)*0.1)*I58</f>
        <v>0</v>
      </c>
      <c r="K58" s="4">
        <f>J58*0.00000000000000000016</f>
        <v>0</v>
      </c>
      <c r="L58" s="4">
        <f>K58/60</f>
        <v>0</v>
      </c>
      <c r="M58" s="4">
        <f>L58*50</f>
        <v>0</v>
      </c>
      <c r="N58" s="4">
        <f>M58*0.0000001</f>
        <v>0</v>
      </c>
      <c r="U58" s="1">
        <v>0.0415</v>
      </c>
      <c r="V58" s="1">
        <v>0.7803</v>
      </c>
      <c r="W58" s="1">
        <f>U58*1000/40</f>
        <v>1.0375</v>
      </c>
    </row>
    <row r="59" spans="1:23" ht="15">
      <c r="A59" s="2" t="s">
        <v>480</v>
      </c>
      <c r="B59" s="1">
        <v>3E-06</v>
      </c>
      <c r="C59" s="1">
        <f>A59/1000</f>
        <v>27.270699999999998</v>
      </c>
      <c r="D59" s="1">
        <v>1.3</v>
      </c>
      <c r="E59" s="4">
        <f>B59*1/0.475</f>
        <v>6.31578947368421E-06</v>
      </c>
      <c r="F59" s="4">
        <f>E59*900</f>
        <v>0.005684210526315789</v>
      </c>
      <c r="G59" s="4">
        <f>F59*D59*0.00165</f>
        <v>1.2192631578947369E-05</v>
      </c>
      <c r="H59" s="1">
        <f>G59*0.00165*13*13*0.3*0.0001</f>
        <v>1.0199745947368426E-10</v>
      </c>
      <c r="I59" s="4">
        <f>H59*6.019999999999999E+23</f>
        <v>61402470603157.92</v>
      </c>
      <c r="J59" s="1">
        <f>((0.00165*13*13*0.0001/18)*0.9+(0.00165*13*13*0.0001/44)*0.1)*I59</f>
        <v>89501776.21292809</v>
      </c>
      <c r="K59" s="4">
        <f>J59*0.00000000000000000016</f>
        <v>1.4320284194068496E-11</v>
      </c>
      <c r="L59" s="4">
        <f>K59/60</f>
        <v>2.3867140323447494E-13</v>
      </c>
      <c r="M59" s="4">
        <f>L59*50</f>
        <v>1.1933570161723748E-11</v>
      </c>
      <c r="N59" s="4">
        <f>M59*0.0000001</f>
        <v>1.1933570161723748E-18</v>
      </c>
      <c r="U59" s="1">
        <v>0.041600000000000005</v>
      </c>
      <c r="V59" s="1">
        <v>0.7867000000000001</v>
      </c>
      <c r="W59" s="1">
        <f>U59*1000/40</f>
        <v>1.0400000000000003</v>
      </c>
    </row>
    <row r="60" spans="1:23" ht="15">
      <c r="A60" s="2" t="s">
        <v>481</v>
      </c>
      <c r="B60" s="1">
        <v>3E-06</v>
      </c>
      <c r="C60" s="1">
        <f>A60/1000</f>
        <v>27.337699999999998</v>
      </c>
      <c r="D60" s="1">
        <v>1.29</v>
      </c>
      <c r="E60" s="4">
        <f>B60*1/0.475</f>
        <v>6.31578947368421E-06</v>
      </c>
      <c r="F60" s="4">
        <f>E60*900</f>
        <v>0.005684210526315789</v>
      </c>
      <c r="G60" s="4">
        <f>F60*D60*0.00165</f>
        <v>1.209884210526316E-05</v>
      </c>
      <c r="H60" s="1">
        <f>G60*0.00165*13*13*0.3*0.0001</f>
        <v>1.0121286363157902E-10</v>
      </c>
      <c r="I60" s="4">
        <f>H60*6.019999999999999E+23</f>
        <v>60930143906210.56</v>
      </c>
      <c r="J60" s="1">
        <f>((0.00165*13*13*0.0001/18)*0.9+(0.00165*13*13*0.0001/44)*0.1)*I60</f>
        <v>88813301.0112902</v>
      </c>
      <c r="K60" s="4">
        <f>J60*0.00000000000000000016</f>
        <v>1.4210128161806433E-11</v>
      </c>
      <c r="L60" s="4">
        <f>K60/60</f>
        <v>2.3683546936344054E-13</v>
      </c>
      <c r="M60" s="4">
        <f>L60*50</f>
        <v>1.1841773468172028E-11</v>
      </c>
      <c r="N60" s="4">
        <f>M60*0.0000001</f>
        <v>1.1841773468172028E-18</v>
      </c>
      <c r="U60" s="1">
        <v>0.041600000000000005</v>
      </c>
      <c r="V60" s="1">
        <v>0.7931</v>
      </c>
      <c r="W60" s="1">
        <f>U60*1000/40</f>
        <v>1.0400000000000003</v>
      </c>
    </row>
    <row r="61" spans="1:23" ht="15">
      <c r="A61" s="2" t="s">
        <v>482</v>
      </c>
      <c r="B61" s="1">
        <v>4E-06</v>
      </c>
      <c r="C61" s="1">
        <f>A61/1000</f>
        <v>27.5477</v>
      </c>
      <c r="D61" s="1">
        <v>1.29</v>
      </c>
      <c r="E61" s="4">
        <f>B61*1/0.475</f>
        <v>8.421052631578947E-06</v>
      </c>
      <c r="F61" s="4">
        <f>E61*900</f>
        <v>0.007578947368421052</v>
      </c>
      <c r="G61" s="4">
        <f>F61*D61*0.00165</f>
        <v>1.6131789473684213E-05</v>
      </c>
      <c r="H61" s="1">
        <f>G61*0.00165*13*13*0.3*0.0001</f>
        <v>1.3495048484210533E-10</v>
      </c>
      <c r="I61" s="4">
        <f>H61*6.019999999999999E+23</f>
        <v>81240191874947.4</v>
      </c>
      <c r="J61" s="1">
        <f>((0.00165*13*13*0.0001/18)*0.9+(0.00165*13*13*0.0001/44)*0.1)*I61</f>
        <v>118417734.68172024</v>
      </c>
      <c r="K61" s="4">
        <f>J61*0.00000000000000000016</f>
        <v>1.894683754907524E-11</v>
      </c>
      <c r="L61" s="4">
        <f>K61/60</f>
        <v>3.1578062581792067E-13</v>
      </c>
      <c r="M61" s="4">
        <f>L61*50</f>
        <v>1.5789031290896035E-11</v>
      </c>
      <c r="N61" s="4">
        <f>M61*0.0000001</f>
        <v>1.5789031290896034E-18</v>
      </c>
      <c r="U61" s="1">
        <v>0.041600000000000005</v>
      </c>
      <c r="V61" s="1">
        <v>0.7995</v>
      </c>
      <c r="W61" s="1">
        <f>U61*1000/40</f>
        <v>1.0400000000000003</v>
      </c>
    </row>
    <row r="62" spans="1:23" ht="15">
      <c r="A62" s="2" t="s">
        <v>483</v>
      </c>
      <c r="B62" s="1">
        <v>0.000886</v>
      </c>
      <c r="C62" s="1">
        <f>A62/1000</f>
        <v>27.8556</v>
      </c>
      <c r="D62" s="1">
        <v>1.29</v>
      </c>
      <c r="E62" s="4">
        <f>B62*1/0.475</f>
        <v>0.0018652631578947366</v>
      </c>
      <c r="F62" s="4">
        <f>E62*900</f>
        <v>1.6787368421052629</v>
      </c>
      <c r="G62" s="4">
        <f>F62*D62*0.00165</f>
        <v>0.003573191368421052</v>
      </c>
      <c r="H62" s="1">
        <f>G62*0.00165*13*13*0.3*0.0001</f>
        <v>2.989153239252632E-08</v>
      </c>
      <c r="I62" s="4">
        <f>H62*6.019999999999999E+23</f>
        <v>17994702500300844</v>
      </c>
      <c r="J62" s="1">
        <f>((0.00165*13*13*0.0001/18)*0.9+(0.00165*13*13*0.0001/44)*0.1)*I62</f>
        <v>26229528232.001022</v>
      </c>
      <c r="K62" s="4">
        <f>J62*0.00000000000000000016</f>
        <v>4.196724517120164E-09</v>
      </c>
      <c r="L62" s="4">
        <f>K62/60</f>
        <v>6.99454086186694E-11</v>
      </c>
      <c r="M62" s="4">
        <f>L62*50</f>
        <v>3.49727043093347E-09</v>
      </c>
      <c r="N62" s="4">
        <f>M62*0.0000001</f>
        <v>3.4972704309334696E-16</v>
      </c>
      <c r="U62" s="1">
        <v>0.0417</v>
      </c>
      <c r="V62" s="1">
        <v>0.806</v>
      </c>
      <c r="W62" s="1">
        <f>U62*1000/40</f>
        <v>1.0425</v>
      </c>
    </row>
    <row r="63" spans="1:23" ht="15">
      <c r="A63" s="2" t="s">
        <v>484</v>
      </c>
      <c r="B63" s="1">
        <v>0.000184</v>
      </c>
      <c r="C63" s="1">
        <f>A63/1000</f>
        <v>27.8605</v>
      </c>
      <c r="D63" s="1">
        <v>1.29</v>
      </c>
      <c r="E63" s="4">
        <f>B63*1/0.475</f>
        <v>0.00038736842105263153</v>
      </c>
      <c r="F63" s="4">
        <f>E63*900</f>
        <v>0.3486315789473684</v>
      </c>
      <c r="G63" s="4">
        <f>F63*D63*0.00165</f>
        <v>0.0007420623157894737</v>
      </c>
      <c r="H63" s="1">
        <f>G63*0.00165*13*13*0.3*0.0001</f>
        <v>6.207722302736844E-09</v>
      </c>
      <c r="I63" s="4">
        <f>H63*6.019999999999999E+23</f>
        <v>3737048826247579.5</v>
      </c>
      <c r="J63" s="1">
        <f>((0.00165*13*13*0.0001/18)*0.9+(0.00165*13*13*0.0001/44)*0.1)*I63</f>
        <v>5447215795.359129</v>
      </c>
      <c r="K63" s="4">
        <f>J63*0.00000000000000000016</f>
        <v>8.715545272574607E-10</v>
      </c>
      <c r="L63" s="4">
        <f>K63/60</f>
        <v>1.4525908787624345E-11</v>
      </c>
      <c r="M63" s="4">
        <f>L63*50</f>
        <v>7.262954393812172E-10</v>
      </c>
      <c r="N63" s="4">
        <f>M63*0.0000001</f>
        <v>7.262954393812172E-17</v>
      </c>
      <c r="U63" s="1">
        <v>0.042</v>
      </c>
      <c r="V63" s="1">
        <v>0.8124</v>
      </c>
      <c r="W63" s="1">
        <f>U63*1000/40</f>
        <v>1.05</v>
      </c>
    </row>
    <row r="64" spans="1:23" ht="15">
      <c r="A64" s="2" t="s">
        <v>485</v>
      </c>
      <c r="B64" s="1">
        <v>5.3E-05</v>
      </c>
      <c r="C64" s="1">
        <f>A64/1000</f>
        <v>28.0616</v>
      </c>
      <c r="D64" s="1">
        <v>1.27</v>
      </c>
      <c r="E64" s="4">
        <f>B64*1/0.475</f>
        <v>0.00011157894736842105</v>
      </c>
      <c r="F64" s="4">
        <f>E64*900</f>
        <v>0.10042105263157895</v>
      </c>
      <c r="G64" s="4">
        <f>F64*D64*0.00165</f>
        <v>0.00021043231578947373</v>
      </c>
      <c r="H64" s="1">
        <f>G64*0.00165*13*13*0.3*0.0001</f>
        <v>1.7603715377368432E-09</v>
      </c>
      <c r="I64" s="4">
        <f>H64*6.019999999999999E+23</f>
        <v>1059743665717579.5</v>
      </c>
      <c r="J64" s="1">
        <f>((0.00165*13*13*0.0001/18)*0.9+(0.00165*13*13*0.0001/44)*0.1)*I64</f>
        <v>1544708860.7415872</v>
      </c>
      <c r="K64" s="4">
        <f>J64*0.00000000000000000016</f>
        <v>2.4715341771865397E-10</v>
      </c>
      <c r="L64" s="4">
        <f>K64/60</f>
        <v>4.119223628644233E-12</v>
      </c>
      <c r="M64" s="4">
        <f>L64*50</f>
        <v>2.0596118143221162E-10</v>
      </c>
      <c r="N64" s="4">
        <f>M64*0.0000001</f>
        <v>2.0596118143221162E-17</v>
      </c>
      <c r="U64" s="1">
        <v>0.042</v>
      </c>
      <c r="V64" s="1">
        <v>0.8188000000000001</v>
      </c>
      <c r="W64" s="1">
        <f>U64*1000/40</f>
        <v>1.05</v>
      </c>
    </row>
    <row r="65" spans="1:23" ht="15">
      <c r="A65" s="2" t="s">
        <v>486</v>
      </c>
      <c r="B65" s="1">
        <v>1E-06</v>
      </c>
      <c r="C65" s="1">
        <f>A65/1000</f>
        <v>28.110599999999998</v>
      </c>
      <c r="D65" s="1">
        <v>1.27</v>
      </c>
      <c r="E65" s="4">
        <f>B65*1/0.475</f>
        <v>2.1052631578947366E-06</v>
      </c>
      <c r="F65" s="4">
        <f>E65*900</f>
        <v>0.001894736842105263</v>
      </c>
      <c r="G65" s="4">
        <f>F65*D65*0.00165</f>
        <v>3.970421052631579E-06</v>
      </c>
      <c r="H65" s="1">
        <f>G65*0.00165*13*13*0.3*0.0001</f>
        <v>3.3214557315789487E-11</v>
      </c>
      <c r="I65" s="4">
        <f>H65*6.019999999999999E+23</f>
        <v>19995163504105.27</v>
      </c>
      <c r="J65" s="1">
        <f>((0.00165*13*13*0.0001/18)*0.9+(0.00165*13*13*0.0001/44)*0.1)*I65</f>
        <v>29145450.20267145</v>
      </c>
      <c r="K65" s="4">
        <f>J65*0.00000000000000000016</f>
        <v>4.6632720324274326E-12</v>
      </c>
      <c r="L65" s="4">
        <f>K65/60</f>
        <v>7.772120054045721E-14</v>
      </c>
      <c r="M65" s="4">
        <f>L65*50</f>
        <v>3.886060027022861E-12</v>
      </c>
      <c r="N65" s="4">
        <f>M65*0.0000001</f>
        <v>3.8860600270228603E-19</v>
      </c>
      <c r="U65" s="1">
        <v>0.042</v>
      </c>
      <c r="V65" s="1">
        <v>0.8252</v>
      </c>
      <c r="W65" s="1">
        <f>U65*1000/40</f>
        <v>1.05</v>
      </c>
    </row>
    <row r="66" spans="1:23" ht="15">
      <c r="A66" s="2" t="s">
        <v>487</v>
      </c>
      <c r="B66" s="1">
        <v>0</v>
      </c>
      <c r="C66" s="1">
        <f>A66/1000</f>
        <v>28.269299999999998</v>
      </c>
      <c r="D66" s="1">
        <v>1.27</v>
      </c>
      <c r="E66" s="4">
        <f>B66*1/0.475</f>
        <v>0</v>
      </c>
      <c r="F66" s="4">
        <f>E66*900</f>
        <v>0</v>
      </c>
      <c r="G66" s="4">
        <f>F66*D66*0.00165</f>
        <v>0</v>
      </c>
      <c r="H66" s="1">
        <f>G66*0.00165*13*13*0.3*0.0001</f>
        <v>0</v>
      </c>
      <c r="I66" s="4">
        <f>H66*6.019999999999999E+23</f>
        <v>0</v>
      </c>
      <c r="J66" s="1">
        <f>((0.00165*13*13*0.0001/18)*0.9+(0.00165*13*13*0.0001/44)*0.1)*I66</f>
        <v>0</v>
      </c>
      <c r="K66" s="4">
        <f>J66*0.00000000000000000016</f>
        <v>0</v>
      </c>
      <c r="L66" s="4">
        <f>K66/60</f>
        <v>0</v>
      </c>
      <c r="M66" s="4">
        <f>L66*50</f>
        <v>0</v>
      </c>
      <c r="N66" s="4">
        <f>M66*0.0000001</f>
        <v>0</v>
      </c>
      <c r="U66" s="1">
        <v>0.042100000000000005</v>
      </c>
      <c r="V66" s="1">
        <v>0.8317</v>
      </c>
      <c r="W66" s="1">
        <f>U66*1000/40</f>
        <v>1.0525000000000002</v>
      </c>
    </row>
    <row r="67" spans="1:23" ht="15">
      <c r="A67" s="2" t="s">
        <v>488</v>
      </c>
      <c r="B67" s="1">
        <v>0.000204</v>
      </c>
      <c r="C67" s="1">
        <f>A67/1000</f>
        <v>29.0077</v>
      </c>
      <c r="D67" s="1">
        <v>1.26</v>
      </c>
      <c r="E67" s="4">
        <f>B67*1/0.475</f>
        <v>0.0004294736842105263</v>
      </c>
      <c r="F67" s="4">
        <f>E67*900</f>
        <v>0.38652631578947366</v>
      </c>
      <c r="G67" s="4">
        <f>F67*D67*0.00165</f>
        <v>0.0008035882105263158</v>
      </c>
      <c r="H67" s="1">
        <f>G67*0.00165*13*13*0.3*0.0001</f>
        <v>6.722417175157896E-09</v>
      </c>
      <c r="I67" s="4">
        <f>H67*6.019999999999999E+23</f>
        <v>4046895139445053</v>
      </c>
      <c r="J67" s="1">
        <f>((0.00165*13*13*0.0001/18)*0.9+(0.00165*13*13*0.0001/44)*0.1)*I67</f>
        <v>5898855527.633596</v>
      </c>
      <c r="K67" s="4">
        <f>J67*0.00000000000000000016</f>
        <v>9.438168844213756E-10</v>
      </c>
      <c r="L67" s="4">
        <f>K67/60</f>
        <v>1.5730281407022926E-11</v>
      </c>
      <c r="M67" s="4">
        <f>L67*50</f>
        <v>7.865140703511463E-10</v>
      </c>
      <c r="N67" s="4">
        <f>M67*0.0000001</f>
        <v>7.865140703511463E-17</v>
      </c>
      <c r="U67" s="1">
        <v>0.0424</v>
      </c>
      <c r="V67" s="1">
        <v>0.838</v>
      </c>
      <c r="W67" s="1">
        <f>U67*1000/40</f>
        <v>1.06</v>
      </c>
    </row>
    <row r="68" spans="1:23" ht="15">
      <c r="A68" s="2" t="s">
        <v>489</v>
      </c>
      <c r="B68" s="1">
        <v>4.4E-05</v>
      </c>
      <c r="C68" s="1">
        <f>A68/1000</f>
        <v>29.012600000000003</v>
      </c>
      <c r="D68" s="1">
        <v>1.26</v>
      </c>
      <c r="E68" s="4">
        <f>B68*1/0.475</f>
        <v>9.263157894736841E-05</v>
      </c>
      <c r="F68" s="4">
        <f>E68*900</f>
        <v>0.08336842105263158</v>
      </c>
      <c r="G68" s="4">
        <f>F68*D68*0.00165</f>
        <v>0.00017332294736842108</v>
      </c>
      <c r="H68" s="1">
        <f>G68*0.00165*13*13*0.3*0.0001</f>
        <v>1.449933116210527E-09</v>
      </c>
      <c r="I68" s="4">
        <f>H68*6.019999999999999E+23</f>
        <v>872859735958737.1</v>
      </c>
      <c r="J68" s="1">
        <f>((0.00165*13*13*0.0001/18)*0.9+(0.00165*13*13*0.0001/44)*0.1)*I68</f>
        <v>1272302172.6268544</v>
      </c>
      <c r="K68" s="4">
        <f>J68*0.00000000000000000016</f>
        <v>2.0356834762029673E-10</v>
      </c>
      <c r="L68" s="4">
        <f>K68/60</f>
        <v>3.3928057936716123E-12</v>
      </c>
      <c r="M68" s="4">
        <f>L68*50</f>
        <v>1.696402896835806E-10</v>
      </c>
      <c r="N68" s="4">
        <f>M68*0.0000001</f>
        <v>1.6964028968358062E-17</v>
      </c>
      <c r="U68" s="1">
        <v>0.0424</v>
      </c>
      <c r="V68" s="1">
        <v>0.8445</v>
      </c>
      <c r="W68" s="1">
        <f>U68*1000/40</f>
        <v>1.06</v>
      </c>
    </row>
    <row r="69" spans="1:23" ht="15">
      <c r="A69" s="2" t="s">
        <v>490</v>
      </c>
      <c r="B69" s="1">
        <v>3.7E-05</v>
      </c>
      <c r="C69" s="1">
        <f>A69/1000</f>
        <v>29.166400000000003</v>
      </c>
      <c r="D69" s="1">
        <v>1.26</v>
      </c>
      <c r="E69" s="4">
        <f>B69*1/0.475</f>
        <v>7.789473684210526E-05</v>
      </c>
      <c r="F69" s="4">
        <f>E69*900</f>
        <v>0.07010526315789473</v>
      </c>
      <c r="G69" s="4">
        <f>F69*D69*0.00165</f>
        <v>0.00014574884210526317</v>
      </c>
      <c r="H69" s="1">
        <f>G69*0.00165*13*13*0.3*0.0001</f>
        <v>1.2192619386315793E-09</v>
      </c>
      <c r="I69" s="4">
        <f>H69*6.019999999999999E+23</f>
        <v>733995687056210.6</v>
      </c>
      <c r="J69" s="1">
        <f>((0.00165*13*13*0.0001/18)*0.9+(0.00165*13*13*0.0001/44)*0.1)*I69</f>
        <v>1069890463.3453093</v>
      </c>
      <c r="K69" s="4">
        <f>J69*0.00000000000000000016</f>
        <v>1.711824741352495E-10</v>
      </c>
      <c r="L69" s="4">
        <f>K69/60</f>
        <v>2.853041235587492E-12</v>
      </c>
      <c r="M69" s="4">
        <f>L69*50</f>
        <v>1.426520617793746E-10</v>
      </c>
      <c r="N69" s="4">
        <f>M69*0.0000001</f>
        <v>1.426520617793746E-17</v>
      </c>
      <c r="U69" s="1">
        <v>0.0427</v>
      </c>
      <c r="V69" s="1">
        <v>0.8509</v>
      </c>
      <c r="W69" s="1">
        <f>U69*1000/40</f>
        <v>1.0675000000000001</v>
      </c>
    </row>
    <row r="70" spans="1:23" ht="15">
      <c r="A70" s="2" t="s">
        <v>491</v>
      </c>
      <c r="B70" s="1">
        <v>8E-06</v>
      </c>
      <c r="C70" s="1">
        <f>A70/1000</f>
        <v>29.1713</v>
      </c>
      <c r="D70" s="1">
        <v>1.26</v>
      </c>
      <c r="E70" s="4">
        <f>B70*1/0.475</f>
        <v>1.6842105263157893E-05</v>
      </c>
      <c r="F70" s="4">
        <f>E70*900</f>
        <v>0.015157894736842105</v>
      </c>
      <c r="G70" s="4">
        <f>F70*D70*0.00165</f>
        <v>3.151326315789474E-05</v>
      </c>
      <c r="H70" s="1">
        <f>G70*0.00165*13*13*0.3*0.0001</f>
        <v>2.636242029473685E-10</v>
      </c>
      <c r="I70" s="4">
        <f>H70*6.019999999999999E+23</f>
        <v>158701770174315.8</v>
      </c>
      <c r="J70" s="1">
        <f>((0.00165*13*13*0.0001/18)*0.9+(0.00165*13*13*0.0001/44)*0.1)*I70</f>
        <v>231327667.75033712</v>
      </c>
      <c r="K70" s="4">
        <f>J70*0.00000000000000000016</f>
        <v>3.701242684005394E-11</v>
      </c>
      <c r="L70" s="4">
        <f>K70/60</f>
        <v>6.168737806675657E-13</v>
      </c>
      <c r="M70" s="4">
        <f>L70*50</f>
        <v>3.0843689033378286E-11</v>
      </c>
      <c r="N70" s="4">
        <f>M70*0.0000001</f>
        <v>3.0843689033378284E-18</v>
      </c>
      <c r="U70" s="1">
        <v>0.042800000000000005</v>
      </c>
      <c r="V70" s="1">
        <v>0.8573000000000001</v>
      </c>
      <c r="W70" s="1">
        <f>U70*1000/40</f>
        <v>1.07</v>
      </c>
    </row>
    <row r="71" spans="1:23" ht="15">
      <c r="A71" s="2" t="s">
        <v>492</v>
      </c>
      <c r="B71" s="1">
        <v>1.3E-05</v>
      </c>
      <c r="C71" s="1">
        <f>A71/1000</f>
        <v>29.2137</v>
      </c>
      <c r="D71" s="1">
        <v>1.26</v>
      </c>
      <c r="E71" s="4">
        <f>B71*1/0.475</f>
        <v>2.7368421052631576E-05</v>
      </c>
      <c r="F71" s="4">
        <f>E71*900</f>
        <v>0.024631578947368418</v>
      </c>
      <c r="G71" s="4">
        <f>F71*D71*0.00165</f>
        <v>5.120905263157895E-05</v>
      </c>
      <c r="H71" s="1">
        <f>G71*0.00165*13*13*0.3*0.0001</f>
        <v>4.283893297894738E-10</v>
      </c>
      <c r="I71" s="4">
        <f>H71*6.019999999999999E+23</f>
        <v>257890376533263.22</v>
      </c>
      <c r="J71" s="1">
        <f>((0.00165*13*13*0.0001/18)*0.9+(0.00165*13*13*0.0001/44)*0.1)*I71</f>
        <v>375907460.0942979</v>
      </c>
      <c r="K71" s="4">
        <f>J71*0.00000000000000000016</f>
        <v>6.014519361508767E-11</v>
      </c>
      <c r="L71" s="4">
        <f>K71/60</f>
        <v>1.0024198935847945E-12</v>
      </c>
      <c r="M71" s="4">
        <f>L71*50</f>
        <v>5.0120994679239724E-11</v>
      </c>
      <c r="N71" s="4">
        <f>M71*0.0000001</f>
        <v>5.012099467923972E-18</v>
      </c>
      <c r="U71" s="1">
        <v>0.0431</v>
      </c>
      <c r="V71" s="1">
        <v>0.8637</v>
      </c>
      <c r="W71" s="1">
        <f>U71*1000/40</f>
        <v>1.0775000000000001</v>
      </c>
    </row>
    <row r="72" spans="1:23" ht="15">
      <c r="A72" s="2" t="s">
        <v>493</v>
      </c>
      <c r="B72" s="1">
        <v>2E-06</v>
      </c>
      <c r="C72" s="1">
        <f>A72/1000</f>
        <v>29.372400000000003</v>
      </c>
      <c r="D72" s="1">
        <v>1.26</v>
      </c>
      <c r="E72" s="4">
        <f>B72*1/0.475</f>
        <v>4.210526315789473E-06</v>
      </c>
      <c r="F72" s="4">
        <f>E72*900</f>
        <v>0.003789473684210526</v>
      </c>
      <c r="G72" s="4">
        <f>F72*D72*0.00165</f>
        <v>7.878315789473685E-06</v>
      </c>
      <c r="H72" s="1">
        <f>G72*0.00165*13*13*0.3*0.0001</f>
        <v>6.590605073684213E-11</v>
      </c>
      <c r="I72" s="4">
        <f>H72*6.019999999999999E+23</f>
        <v>39675442543578.95</v>
      </c>
      <c r="J72" s="1">
        <f>((0.00165*13*13*0.0001/18)*0.9+(0.00165*13*13*0.0001/44)*0.1)*I72</f>
        <v>57831916.93758428</v>
      </c>
      <c r="K72" s="4">
        <f>J72*0.00000000000000000016</f>
        <v>9.253106710013485E-12</v>
      </c>
      <c r="L72" s="4">
        <f>K72/60</f>
        <v>1.5421844516689143E-13</v>
      </c>
      <c r="M72" s="4">
        <f>L72*50</f>
        <v>7.710922258344571E-12</v>
      </c>
      <c r="N72" s="4">
        <f>M72*0.0000001</f>
        <v>7.710922258344571E-19</v>
      </c>
      <c r="U72" s="1">
        <v>0.0431</v>
      </c>
      <c r="V72" s="1">
        <v>0.8702000000000001</v>
      </c>
      <c r="W72" s="1">
        <f>U72*1000/40</f>
        <v>1.0775000000000001</v>
      </c>
    </row>
    <row r="73" spans="1:23" ht="15">
      <c r="A73" s="2" t="s">
        <v>494</v>
      </c>
      <c r="B73" s="1">
        <v>1E-06</v>
      </c>
      <c r="C73" s="1">
        <f>A73/1000</f>
        <v>29.6491</v>
      </c>
      <c r="D73" s="1">
        <v>1.24</v>
      </c>
      <c r="E73" s="4">
        <f>B73*1/0.475</f>
        <v>2.1052631578947366E-06</v>
      </c>
      <c r="F73" s="4">
        <f>E73*900</f>
        <v>0.001894736842105263</v>
      </c>
      <c r="G73" s="4">
        <f>F73*D73*0.00165</f>
        <v>3.8766315789473685E-06</v>
      </c>
      <c r="H73" s="1">
        <f>G73*0.00165*13*13*0.3*0.0001</f>
        <v>3.2429961473684217E-11</v>
      </c>
      <c r="I73" s="4">
        <f>H73*6.019999999999999E+23</f>
        <v>19522836807157.895</v>
      </c>
      <c r="J73" s="1">
        <f>((0.00165*13*13*0.0001/18)*0.9+(0.00165*13*13*0.0001/44)*0.1)*I73</f>
        <v>28456975.001033533</v>
      </c>
      <c r="K73" s="4">
        <f>J73*0.00000000000000000016</f>
        <v>4.5531160001653654E-12</v>
      </c>
      <c r="L73" s="4">
        <f>K73/60</f>
        <v>7.588526666942276E-14</v>
      </c>
      <c r="M73" s="4">
        <f>L73*50</f>
        <v>3.794263333471138E-12</v>
      </c>
      <c r="N73" s="4">
        <f>M73*0.0000001</f>
        <v>3.7942633334711374E-19</v>
      </c>
      <c r="U73" s="1">
        <v>0.0431</v>
      </c>
      <c r="V73" s="1">
        <v>0.8766</v>
      </c>
      <c r="W73" s="1">
        <f>U73*1000/40</f>
        <v>1.0775000000000001</v>
      </c>
    </row>
    <row r="74" spans="1:23" ht="15">
      <c r="A74" s="2" t="s">
        <v>495</v>
      </c>
      <c r="B74" s="1">
        <v>4.9999999999999996E-06</v>
      </c>
      <c r="C74" s="1">
        <f>A74/1000</f>
        <v>30.071099999999998</v>
      </c>
      <c r="D74" s="1">
        <v>1.24</v>
      </c>
      <c r="E74" s="4">
        <f>B74*1/0.475</f>
        <v>1.0526315789473683E-05</v>
      </c>
      <c r="F74" s="4">
        <f>E74*900</f>
        <v>0.009473684210526315</v>
      </c>
      <c r="G74" s="4">
        <f>F74*D74*0.00165</f>
        <v>1.938315789473684E-05</v>
      </c>
      <c r="H74" s="1">
        <f>G74*0.00165*13*13*0.3*0.0001</f>
        <v>1.6214980736842108E-10</v>
      </c>
      <c r="I74" s="4">
        <f>H74*6.019999999999999E+23</f>
        <v>97614184035789.48</v>
      </c>
      <c r="J74" s="1">
        <f>((0.00165*13*13*0.0001/18)*0.9+(0.00165*13*13*0.0001/44)*0.1)*I74</f>
        <v>142284875.00516766</v>
      </c>
      <c r="K74" s="4">
        <f>J74*0.00000000000000000016</f>
        <v>2.276558000082683E-11</v>
      </c>
      <c r="L74" s="4">
        <f>K74/60</f>
        <v>3.794263333471138E-13</v>
      </c>
      <c r="M74" s="4">
        <f>L74*50</f>
        <v>1.897131666735569E-11</v>
      </c>
      <c r="N74" s="4">
        <f>M74*0.0000001</f>
        <v>1.897131666735569E-18</v>
      </c>
      <c r="U74" s="1">
        <v>0.043500000000000004</v>
      </c>
      <c r="V74" s="1">
        <v>0.883</v>
      </c>
      <c r="W74" s="1">
        <f>U74*1000/40</f>
        <v>1.0875000000000001</v>
      </c>
    </row>
    <row r="75" spans="1:23" ht="15">
      <c r="A75" s="2" t="s">
        <v>496</v>
      </c>
      <c r="B75" s="1">
        <v>3.2999999999999996E-05</v>
      </c>
      <c r="C75" s="1">
        <f>A75/1000</f>
        <v>30.5279</v>
      </c>
      <c r="D75" s="1">
        <v>1.22</v>
      </c>
      <c r="E75" s="4">
        <f>B75*1/0.475</f>
        <v>6.947368421052631E-05</v>
      </c>
      <c r="F75" s="4">
        <f>E75*900</f>
        <v>0.06252631578947368</v>
      </c>
      <c r="G75" s="4">
        <f>F75*D75*0.00165</f>
        <v>0.00012586547368421052</v>
      </c>
      <c r="H75" s="1">
        <f>G75*0.00165*13*13*0.3*0.0001</f>
        <v>1.0529276201052636E-09</v>
      </c>
      <c r="I75" s="4">
        <f>H75*6.019999999999999E+23</f>
        <v>633862427303368.6</v>
      </c>
      <c r="J75" s="1">
        <f>((0.00165*13*13*0.0001/18)*0.9+(0.00165*13*13*0.0001/44)*0.1)*I75</f>
        <v>923933720.5980729</v>
      </c>
      <c r="K75" s="4">
        <f>J75*0.00000000000000000016</f>
        <v>1.4782939529569167E-10</v>
      </c>
      <c r="L75" s="4">
        <f>K75/60</f>
        <v>2.4638232549281944E-12</v>
      </c>
      <c r="M75" s="4">
        <f>L75*50</f>
        <v>1.231911627464097E-10</v>
      </c>
      <c r="N75" s="4">
        <f>M75*0.0000001</f>
        <v>1.231911627464097E-17</v>
      </c>
      <c r="U75" s="1">
        <v>0.0438</v>
      </c>
      <c r="V75" s="1">
        <v>0.8894000000000001</v>
      </c>
      <c r="W75" s="1">
        <f>U75*1000/40</f>
        <v>1.095</v>
      </c>
    </row>
    <row r="76" spans="1:23" ht="15">
      <c r="A76" s="2" t="s">
        <v>497</v>
      </c>
      <c r="B76" s="1">
        <v>1E-06</v>
      </c>
      <c r="C76" s="1">
        <f>A76/1000</f>
        <v>31.1235</v>
      </c>
      <c r="D76" s="1">
        <v>1.18</v>
      </c>
      <c r="E76" s="4">
        <f>B76*1/0.475</f>
        <v>2.1052631578947366E-06</v>
      </c>
      <c r="F76" s="4">
        <f>E76*900</f>
        <v>0.001894736842105263</v>
      </c>
      <c r="G76" s="4">
        <f>F76*D76*0.00165</f>
        <v>3.689052631578947E-06</v>
      </c>
      <c r="H76" s="1">
        <f>G76*0.00165*13*13*0.3*0.0001</f>
        <v>3.0860769789473696E-11</v>
      </c>
      <c r="I76" s="4">
        <f>H76*6.019999999999999E+23</f>
        <v>18578183413263.164</v>
      </c>
      <c r="J76" s="1">
        <f>((0.00165*13*13*0.0001/18)*0.9+(0.00165*13*13*0.0001/44)*0.1)*I76</f>
        <v>27080024.597757723</v>
      </c>
      <c r="K76" s="4">
        <f>J76*0.00000000000000000016</f>
        <v>4.332803935641236E-12</v>
      </c>
      <c r="L76" s="4">
        <f>K76/60</f>
        <v>7.221339892735393E-14</v>
      </c>
      <c r="M76" s="4">
        <f>L76*50</f>
        <v>3.6106699463676964E-12</v>
      </c>
      <c r="N76" s="4">
        <f>M76*0.0000001</f>
        <v>3.6106699463676965E-19</v>
      </c>
      <c r="U76" s="1">
        <v>0.0438</v>
      </c>
      <c r="V76" s="1">
        <v>0.8958</v>
      </c>
      <c r="W76" s="1">
        <f>U76*1000/40</f>
        <v>1.095</v>
      </c>
    </row>
    <row r="77" spans="1:23" ht="15">
      <c r="A77" s="2" t="s">
        <v>498</v>
      </c>
      <c r="B77" s="1">
        <v>1E-06</v>
      </c>
      <c r="C77" s="1">
        <f>A77/1000</f>
        <v>31.1905</v>
      </c>
      <c r="D77" s="1">
        <v>1.151</v>
      </c>
      <c r="E77" s="4">
        <f>B77*1/0.475</f>
        <v>2.1052631578947366E-06</v>
      </c>
      <c r="F77" s="4">
        <f>E77*900</f>
        <v>0.001894736842105263</v>
      </c>
      <c r="G77" s="4">
        <f>F77*D77*0.00165</f>
        <v>3.5983894736842107E-06</v>
      </c>
      <c r="H77" s="1">
        <f>G77*0.00165*13*13*0.3*0.0001</f>
        <v>3.010232714210528E-11</v>
      </c>
      <c r="I77" s="4">
        <f>H77*6.019999999999999E+23</f>
        <v>18121600939547.375</v>
      </c>
      <c r="J77" s="1">
        <f>((0.00165*13*13*0.0001/18)*0.9+(0.00165*13*13*0.0001/44)*0.1)*I77</f>
        <v>26414498.569507748</v>
      </c>
      <c r="K77" s="4">
        <f>J77*0.00000000000000000016</f>
        <v>4.22631977112124E-12</v>
      </c>
      <c r="L77" s="4">
        <f>K77/60</f>
        <v>7.043866285202066E-14</v>
      </c>
      <c r="M77" s="4">
        <f>L77*50</f>
        <v>3.521933142601033E-12</v>
      </c>
      <c r="N77" s="4">
        <f>M77*0.0000001</f>
        <v>3.5219331426010327E-19</v>
      </c>
      <c r="U77" s="1">
        <v>0.0438</v>
      </c>
      <c r="V77" s="1">
        <v>0.9022</v>
      </c>
      <c r="W77" s="1">
        <f>U77*1000/40</f>
        <v>1.095</v>
      </c>
    </row>
    <row r="78" spans="1:23" ht="15">
      <c r="A78" s="2" t="s">
        <v>499</v>
      </c>
      <c r="B78" s="1">
        <v>1E-06</v>
      </c>
      <c r="C78" s="1">
        <f>A78/1000</f>
        <v>31.4005</v>
      </c>
      <c r="D78" s="1">
        <v>1.151</v>
      </c>
      <c r="E78" s="4">
        <f>B78*1/0.475</f>
        <v>2.1052631578947366E-06</v>
      </c>
      <c r="F78" s="4">
        <f>E78*900</f>
        <v>0.001894736842105263</v>
      </c>
      <c r="G78" s="4">
        <f>F78*D78*0.00165</f>
        <v>3.5983894736842107E-06</v>
      </c>
      <c r="H78" s="1">
        <f>G78*0.00165*13*13*0.3*0.0001</f>
        <v>3.010232714210528E-11</v>
      </c>
      <c r="I78" s="4">
        <f>H78*6.019999999999999E+23</f>
        <v>18121600939547.375</v>
      </c>
      <c r="J78" s="1">
        <f>((0.00165*13*13*0.0001/18)*0.9+(0.00165*13*13*0.0001/44)*0.1)*I78</f>
        <v>26414498.569507748</v>
      </c>
      <c r="K78" s="4">
        <f>J78*0.00000000000000000016</f>
        <v>4.22631977112124E-12</v>
      </c>
      <c r="L78" s="4">
        <f>K78/60</f>
        <v>7.043866285202066E-14</v>
      </c>
      <c r="M78" s="4">
        <f>L78*50</f>
        <v>3.521933142601033E-12</v>
      </c>
      <c r="N78" s="4">
        <f>M78*0.0000001</f>
        <v>3.5219331426010327E-19</v>
      </c>
      <c r="U78" s="1">
        <v>0.0439</v>
      </c>
      <c r="V78" s="1">
        <v>0.9087000000000001</v>
      </c>
      <c r="W78" s="1">
        <f>U78*1000/40</f>
        <v>1.0975</v>
      </c>
    </row>
    <row r="79" spans="1:23" ht="15">
      <c r="A79" s="2" t="s">
        <v>500</v>
      </c>
      <c r="B79" s="1">
        <v>1.8999999999999998E-05</v>
      </c>
      <c r="C79" s="1">
        <f>A79/1000</f>
        <v>32.127900000000004</v>
      </c>
      <c r="D79" s="1">
        <v>1.151</v>
      </c>
      <c r="E79" s="4">
        <f>B79*1/0.475</f>
        <v>3.999999999999999E-05</v>
      </c>
      <c r="F79" s="4">
        <f>E79*900</f>
        <v>0.03599999999999999</v>
      </c>
      <c r="G79" s="4">
        <f>F79*D79*0.00165</f>
        <v>6.836939999999998E-05</v>
      </c>
      <c r="H79" s="1">
        <f>G79*0.00165*13*13*0.3*0.0001</f>
        <v>5.719442157000001E-10</v>
      </c>
      <c r="I79" s="4">
        <f>H79*6.019999999999999E+23</f>
        <v>344310417851400</v>
      </c>
      <c r="J79" s="1">
        <f>((0.00165*13*13*0.0001/18)*0.9+(0.00165*13*13*0.0001/44)*0.1)*I79</f>
        <v>501875472.820647</v>
      </c>
      <c r="K79" s="4">
        <f>J79*0.00000000000000000016</f>
        <v>8.030007565130353E-11</v>
      </c>
      <c r="L79" s="4">
        <f>K79/60</f>
        <v>1.338334594188392E-12</v>
      </c>
      <c r="M79" s="4">
        <f>L79*50</f>
        <v>6.69167297094196E-11</v>
      </c>
      <c r="N79" s="4">
        <f>M79*0.0000001</f>
        <v>6.69167297094196E-18</v>
      </c>
      <c r="U79" s="1">
        <v>0.0442</v>
      </c>
      <c r="V79" s="1">
        <v>0.9151</v>
      </c>
      <c r="W79" s="1">
        <f>U79*1000/40</f>
        <v>1.105</v>
      </c>
    </row>
    <row r="80" spans="1:23" ht="15">
      <c r="A80" s="2" t="s">
        <v>501</v>
      </c>
      <c r="B80" s="1">
        <v>0</v>
      </c>
      <c r="C80" s="1">
        <f>A80/1000</f>
        <v>32.2756</v>
      </c>
      <c r="D80" s="1">
        <v>1.151</v>
      </c>
      <c r="E80" s="4">
        <f>B80*1/0.475</f>
        <v>0</v>
      </c>
      <c r="F80" s="4">
        <f>E80*900</f>
        <v>0</v>
      </c>
      <c r="G80" s="4">
        <f>F80*D80*0.00165</f>
        <v>0</v>
      </c>
      <c r="H80" s="1">
        <f>G80*0.00165*13*13*0.3*0.0001</f>
        <v>0</v>
      </c>
      <c r="I80" s="4">
        <f>H80*6.019999999999999E+23</f>
        <v>0</v>
      </c>
      <c r="J80" s="1">
        <f>((0.00165*13*13*0.0001/18)*0.9+(0.00165*13*13*0.0001/44)*0.1)*I80</f>
        <v>0</v>
      </c>
      <c r="K80" s="4">
        <f>J80*0.00000000000000000016</f>
        <v>0</v>
      </c>
      <c r="L80" s="4">
        <f>K80/60</f>
        <v>0</v>
      </c>
      <c r="M80" s="4">
        <f>L80*50</f>
        <v>0</v>
      </c>
      <c r="N80" s="4">
        <f>M80*0.0000001</f>
        <v>0</v>
      </c>
      <c r="U80" s="1">
        <v>0.044500000000000005</v>
      </c>
      <c r="V80" s="1">
        <v>0.9215000000000001</v>
      </c>
      <c r="W80" s="1">
        <f>U80*1000/40</f>
        <v>1.1125000000000003</v>
      </c>
    </row>
    <row r="81" spans="1:23" ht="15">
      <c r="A81" s="2" t="s">
        <v>502</v>
      </c>
      <c r="B81" s="1">
        <v>0</v>
      </c>
      <c r="C81" s="1">
        <f>A81/1000</f>
        <v>32.299099999999996</v>
      </c>
      <c r="D81" s="1">
        <v>1.151</v>
      </c>
      <c r="E81" s="4">
        <f>B81*1/0.475</f>
        <v>0</v>
      </c>
      <c r="F81" s="4">
        <f>E81*900</f>
        <v>0</v>
      </c>
      <c r="G81" s="4">
        <f>F81*D81*0.00165</f>
        <v>0</v>
      </c>
      <c r="H81" s="1">
        <f>G81*0.00165*13*13*0.3*0.0001</f>
        <v>0</v>
      </c>
      <c r="I81" s="4">
        <f>H81*6.019999999999999E+23</f>
        <v>0</v>
      </c>
      <c r="J81" s="1">
        <f>((0.00165*13*13*0.0001/18)*0.9+(0.00165*13*13*0.0001/44)*0.1)*I81</f>
        <v>0</v>
      </c>
      <c r="K81" s="4">
        <f>J81*0.00000000000000000016</f>
        <v>0</v>
      </c>
      <c r="L81" s="4">
        <f>K81/60</f>
        <v>0</v>
      </c>
      <c r="M81" s="4">
        <f>L81*50</f>
        <v>0</v>
      </c>
      <c r="N81" s="4">
        <f>M81*0.0000001</f>
        <v>0</v>
      </c>
      <c r="U81" s="1">
        <v>0.0448</v>
      </c>
      <c r="V81" s="1">
        <v>0.9215000000000001</v>
      </c>
      <c r="W81" s="1">
        <f>U81*1000/40</f>
        <v>1.1199999999999999</v>
      </c>
    </row>
    <row r="82" spans="1:23" ht="15">
      <c r="A82" s="2" t="s">
        <v>503</v>
      </c>
      <c r="B82" s="1">
        <v>0</v>
      </c>
      <c r="C82" s="1">
        <f>A82/1000</f>
        <v>32.3426</v>
      </c>
      <c r="D82" s="1">
        <v>1.151</v>
      </c>
      <c r="E82" s="4">
        <f>B82*1/0.475</f>
        <v>0</v>
      </c>
      <c r="F82" s="4">
        <f>E82*900</f>
        <v>0</v>
      </c>
      <c r="G82" s="4">
        <f>F82*D82*0.00165</f>
        <v>0</v>
      </c>
      <c r="H82" s="1">
        <f>G82*0.00165*13*13*0.3*0.0001</f>
        <v>0</v>
      </c>
      <c r="I82" s="4">
        <f>H82*6.019999999999999E+23</f>
        <v>0</v>
      </c>
      <c r="J82" s="1">
        <f>((0.00165*13*13*0.0001/18)*0.9+(0.00165*13*13*0.0001/44)*0.1)*I82</f>
        <v>0</v>
      </c>
      <c r="K82" s="4">
        <f>J82*0.00000000000000000016</f>
        <v>0</v>
      </c>
      <c r="L82" s="4">
        <f>K82/60</f>
        <v>0</v>
      </c>
      <c r="M82" s="4">
        <f>L82*50</f>
        <v>0</v>
      </c>
      <c r="N82" s="4">
        <f>M82*0.0000001</f>
        <v>0</v>
      </c>
      <c r="U82" s="1">
        <v>0.0448</v>
      </c>
      <c r="V82" s="1">
        <v>0.9279000000000001</v>
      </c>
      <c r="W82" s="1">
        <f>U82*1000/40</f>
        <v>1.1199999999999999</v>
      </c>
    </row>
    <row r="83" spans="1:23" ht="15">
      <c r="A83" s="2" t="s">
        <v>504</v>
      </c>
      <c r="B83" s="1">
        <v>0</v>
      </c>
      <c r="C83" s="1">
        <f>A83/1000</f>
        <v>32.4343</v>
      </c>
      <c r="D83" s="1">
        <v>1.151</v>
      </c>
      <c r="E83" s="4">
        <f>B83*1/0.475</f>
        <v>0</v>
      </c>
      <c r="F83" s="4">
        <f>E83*900</f>
        <v>0</v>
      </c>
      <c r="G83" s="4">
        <f>F83*D83*0.00165</f>
        <v>0</v>
      </c>
      <c r="H83" s="1">
        <f>G83*0.00165*13*13*0.3*0.0001</f>
        <v>0</v>
      </c>
      <c r="I83" s="4">
        <f>H83*6.019999999999999E+23</f>
        <v>0</v>
      </c>
      <c r="J83" s="1">
        <f>((0.00165*13*13*0.0001/18)*0.9+(0.00165*13*13*0.0001/44)*0.1)*I83</f>
        <v>0</v>
      </c>
      <c r="K83" s="4">
        <f>J83*0.00000000000000000016</f>
        <v>0</v>
      </c>
      <c r="L83" s="4">
        <f>K83/60</f>
        <v>0</v>
      </c>
      <c r="M83" s="4">
        <f>L83*50</f>
        <v>0</v>
      </c>
      <c r="N83" s="4">
        <f>M83*0.0000001</f>
        <v>0</v>
      </c>
      <c r="U83" s="1">
        <v>0.0451</v>
      </c>
      <c r="V83" s="1">
        <v>0.9279000000000001</v>
      </c>
      <c r="W83" s="1">
        <f>U83*1000/40</f>
        <v>1.1275</v>
      </c>
    </row>
    <row r="84" spans="1:23" ht="15">
      <c r="A84" s="2" t="s">
        <v>505</v>
      </c>
      <c r="B84" s="1">
        <v>0</v>
      </c>
      <c r="C84" s="1">
        <f>A84/1000</f>
        <v>32.5013</v>
      </c>
      <c r="D84" s="1">
        <v>1.151</v>
      </c>
      <c r="E84" s="4">
        <f>B84*1/0.475</f>
        <v>0</v>
      </c>
      <c r="F84" s="4">
        <f>E84*900</f>
        <v>0</v>
      </c>
      <c r="G84" s="4">
        <f>F84*D84*0.00165</f>
        <v>0</v>
      </c>
      <c r="H84" s="1">
        <f>G84*0.00165*13*13*0.3*0.0001</f>
        <v>0</v>
      </c>
      <c r="I84" s="4">
        <f>H84*6.019999999999999E+23</f>
        <v>0</v>
      </c>
      <c r="J84" s="1">
        <f>((0.00165*13*13*0.0001/18)*0.9+(0.00165*13*13*0.0001/44)*0.1)*I84</f>
        <v>0</v>
      </c>
      <c r="K84" s="4">
        <f>J84*0.00000000000000000016</f>
        <v>0</v>
      </c>
      <c r="L84" s="4">
        <f>K84/60</f>
        <v>0</v>
      </c>
      <c r="M84" s="4">
        <f>L84*50</f>
        <v>0</v>
      </c>
      <c r="N84" s="4">
        <f>M84*0.0000001</f>
        <v>0</v>
      </c>
      <c r="U84" s="1">
        <v>0.0454</v>
      </c>
      <c r="V84" s="1">
        <v>0.9343</v>
      </c>
      <c r="W84" s="1">
        <f>U84*1000/40</f>
        <v>1.1350000000000002</v>
      </c>
    </row>
    <row r="85" spans="1:23" ht="15">
      <c r="A85" s="2" t="s">
        <v>506</v>
      </c>
      <c r="B85" s="1">
        <v>0</v>
      </c>
      <c r="C85" s="1">
        <f>A85/1000</f>
        <v>32.5526</v>
      </c>
      <c r="D85" s="1">
        <v>1.151</v>
      </c>
      <c r="E85" s="4">
        <f>B85*1/0.475</f>
        <v>0</v>
      </c>
      <c r="F85" s="4">
        <f>E85*900</f>
        <v>0</v>
      </c>
      <c r="G85" s="4">
        <f>F85*D85*0.00165</f>
        <v>0</v>
      </c>
      <c r="H85" s="1">
        <f>G85*0.00165*13*13*0.3*0.0001</f>
        <v>0</v>
      </c>
      <c r="I85" s="4">
        <f>H85*6.019999999999999E+23</f>
        <v>0</v>
      </c>
      <c r="J85" s="1">
        <f>((0.00165*13*13*0.0001/18)*0.9+(0.00165*13*13*0.0001/44)*0.1)*I85</f>
        <v>0</v>
      </c>
      <c r="K85" s="4">
        <f>J85*0.00000000000000000016</f>
        <v>0</v>
      </c>
      <c r="L85" s="4">
        <f>K85/60</f>
        <v>0</v>
      </c>
      <c r="M85" s="4">
        <f>L85*50</f>
        <v>0</v>
      </c>
      <c r="N85" s="4">
        <f>M85*0.0000001</f>
        <v>0</v>
      </c>
      <c r="U85" s="1">
        <v>0.0458</v>
      </c>
      <c r="V85" s="1">
        <v>0.9407000000000001</v>
      </c>
      <c r="W85" s="1">
        <f>U85*1000/40</f>
        <v>1.145</v>
      </c>
    </row>
    <row r="86" spans="1:23" ht="15">
      <c r="A86" s="2" t="s">
        <v>507</v>
      </c>
      <c r="B86" s="1">
        <v>3.0000000000000004E-05</v>
      </c>
      <c r="C86" s="1">
        <f>A86/1000</f>
        <v>32.6177</v>
      </c>
      <c r="D86" s="1">
        <v>1.151</v>
      </c>
      <c r="E86" s="4">
        <f>B86*1/0.475</f>
        <v>6.31578947368421E-05</v>
      </c>
      <c r="F86" s="4">
        <f>E86*900</f>
        <v>0.056842105263157895</v>
      </c>
      <c r="G86" s="4">
        <f>F86*D86*0.00165</f>
        <v>0.00010795168421052633</v>
      </c>
      <c r="H86" s="1">
        <f>G86*0.00165*13*13*0.3*0.0001</f>
        <v>9.030698142631583E-10</v>
      </c>
      <c r="I86" s="4">
        <f>H86*6.019999999999999E+23</f>
        <v>543648028186421.25</v>
      </c>
      <c r="J86" s="1">
        <f>((0.00165*13*13*0.0001/18)*0.9+(0.00165*13*13*0.0001/44)*0.1)*I86</f>
        <v>792434957.0852324</v>
      </c>
      <c r="K86" s="4">
        <f>J86*0.00000000000000000016</f>
        <v>1.2678959313363718E-10</v>
      </c>
      <c r="L86" s="4">
        <f>K86/60</f>
        <v>2.1131598855606195E-12</v>
      </c>
      <c r="M86" s="4">
        <f>L86*50</f>
        <v>1.0565799427803097E-10</v>
      </c>
      <c r="N86" s="4">
        <f>M86*0.0000001</f>
        <v>1.0565799427803096E-17</v>
      </c>
      <c r="U86" s="1">
        <v>0.0458</v>
      </c>
      <c r="V86" s="1">
        <v>0.9471</v>
      </c>
      <c r="W86" s="1">
        <f>U86*1000/40</f>
        <v>1.145</v>
      </c>
    </row>
    <row r="87" spans="1:23" ht="15">
      <c r="A87" s="2" t="s">
        <v>508</v>
      </c>
      <c r="B87" s="1">
        <v>0</v>
      </c>
      <c r="C87" s="1">
        <f>A87/1000</f>
        <v>32.7113</v>
      </c>
      <c r="D87" s="1">
        <v>1.151</v>
      </c>
      <c r="E87" s="4">
        <f>B87*1/0.475</f>
        <v>0</v>
      </c>
      <c r="F87" s="4">
        <f>E87*900</f>
        <v>0</v>
      </c>
      <c r="G87" s="4">
        <f>F87*D87*0.00165</f>
        <v>0</v>
      </c>
      <c r="H87" s="1">
        <f>G87*0.00165*13*13*0.3*0.0001</f>
        <v>0</v>
      </c>
      <c r="I87" s="4">
        <f>H87*6.019999999999999E+23</f>
        <v>0</v>
      </c>
      <c r="J87" s="1">
        <f>((0.00165*13*13*0.0001/18)*0.9+(0.00165*13*13*0.0001/44)*0.1)*I87</f>
        <v>0</v>
      </c>
      <c r="K87" s="4">
        <f>J87*0.00000000000000000016</f>
        <v>0</v>
      </c>
      <c r="L87" s="4">
        <f>K87/60</f>
        <v>0</v>
      </c>
      <c r="M87" s="4">
        <f>L87*50</f>
        <v>0</v>
      </c>
      <c r="N87" s="4">
        <f>M87*0.0000001</f>
        <v>0</v>
      </c>
      <c r="U87" s="1">
        <v>0.0461</v>
      </c>
      <c r="V87" s="1">
        <v>0.9535</v>
      </c>
      <c r="W87" s="1">
        <f>U87*1000/40</f>
        <v>1.1525</v>
      </c>
    </row>
    <row r="88" spans="1:23" ht="15">
      <c r="A88" s="2" t="s">
        <v>509</v>
      </c>
      <c r="B88" s="1">
        <v>0</v>
      </c>
      <c r="C88" s="1">
        <f>A88/1000</f>
        <v>33.0391</v>
      </c>
      <c r="D88" s="1">
        <v>1.144</v>
      </c>
      <c r="E88" s="4">
        <f>B88*1/0.475</f>
        <v>0</v>
      </c>
      <c r="F88" s="4">
        <f>E88*900</f>
        <v>0</v>
      </c>
      <c r="G88" s="4">
        <f>F88*D88*0.00165</f>
        <v>0</v>
      </c>
      <c r="H88" s="1">
        <f>G88*0.00165*13*13*0.3*0.0001</f>
        <v>0</v>
      </c>
      <c r="I88" s="4">
        <f>H88*6.019999999999999E+23</f>
        <v>0</v>
      </c>
      <c r="J88" s="1">
        <f>((0.00165*13*13*0.0001/18)*0.9+(0.00165*13*13*0.0001/44)*0.1)*I88</f>
        <v>0</v>
      </c>
      <c r="K88" s="4">
        <f>J88*0.00000000000000000016</f>
        <v>0</v>
      </c>
      <c r="L88" s="4">
        <f>K88/60</f>
        <v>0</v>
      </c>
      <c r="M88" s="4">
        <f>L88*50</f>
        <v>0</v>
      </c>
      <c r="N88" s="4">
        <f>M88*0.0000001</f>
        <v>0</v>
      </c>
      <c r="U88" s="1">
        <v>0.0465</v>
      </c>
      <c r="V88" s="1">
        <v>0.9599000000000001</v>
      </c>
      <c r="W88" s="1">
        <f>U88*1000/40</f>
        <v>1.1625</v>
      </c>
    </row>
    <row r="89" spans="1:23" ht="15">
      <c r="A89" s="2" t="s">
        <v>510</v>
      </c>
      <c r="B89" s="1">
        <v>0.000612</v>
      </c>
      <c r="C89" s="1">
        <f>A89/1000</f>
        <v>33.1385</v>
      </c>
      <c r="D89" s="1">
        <v>1.144</v>
      </c>
      <c r="E89" s="4">
        <f>B89*1/0.475</f>
        <v>0.0012884210526315789</v>
      </c>
      <c r="F89" s="4">
        <f>E89*900</f>
        <v>1.159578947368421</v>
      </c>
      <c r="G89" s="4">
        <f>F89*D89*0.00165</f>
        <v>0.0021888212210526316</v>
      </c>
      <c r="H89" s="1">
        <f>G89*0.00165*13*13*0.3*0.0001</f>
        <v>1.8310583924715792E-08</v>
      </c>
      <c r="I89" s="4">
        <f>H89*6.019999999999999E+23</f>
        <v>11022971522678906</v>
      </c>
      <c r="J89" s="1">
        <f>((0.00165*13*13*0.0001/18)*0.9+(0.00165*13*13*0.0001/44)*0.1)*I89</f>
        <v>16067358865.744844</v>
      </c>
      <c r="K89" s="4">
        <f>J89*0.00000000000000000016</f>
        <v>2.5707774185191752E-09</v>
      </c>
      <c r="L89" s="4">
        <f>K89/60</f>
        <v>4.2846290308652923E-11</v>
      </c>
      <c r="M89" s="4">
        <f>L89*50</f>
        <v>2.1423145154326462E-09</v>
      </c>
      <c r="N89" s="4">
        <f>M89*0.0000001</f>
        <v>2.142314515432646E-16</v>
      </c>
      <c r="U89" s="1">
        <v>0.0465</v>
      </c>
      <c r="V89" s="1">
        <v>0.9664</v>
      </c>
      <c r="W89" s="1">
        <f>U89*1000/40</f>
        <v>1.1625</v>
      </c>
    </row>
    <row r="90" spans="1:23" ht="15">
      <c r="A90" s="2" t="s">
        <v>511</v>
      </c>
      <c r="B90" s="1">
        <v>0.006552</v>
      </c>
      <c r="C90" s="1">
        <f>A90/1000</f>
        <v>34.23179999999999</v>
      </c>
      <c r="D90" s="1">
        <v>1.12</v>
      </c>
      <c r="E90" s="4">
        <f>B90*1/0.475</f>
        <v>0.013793684210526314</v>
      </c>
      <c r="F90" s="4">
        <f>E90*900</f>
        <v>12.414315789473683</v>
      </c>
      <c r="G90" s="4">
        <f>F90*D90*0.00165</f>
        <v>0.02294165557894737</v>
      </c>
      <c r="H90" s="1">
        <f>G90*0.00165*13*13*0.3*0.0001</f>
        <v>1.9191841974568426E-07</v>
      </c>
      <c r="I90" s="4">
        <f>H90*6.019999999999999E+23</f>
        <v>1.155348886869019E+17</v>
      </c>
      <c r="J90" s="1">
        <f>((0.00165*13*13*0.0001/18)*0.9+(0.00165*13*13*0.0001/44)*0.1)*I90</f>
        <v>168406542122.24542</v>
      </c>
      <c r="K90" s="4">
        <f>J90*0.00000000000000000016</f>
        <v>2.694504673955927E-08</v>
      </c>
      <c r="L90" s="4">
        <f>K90/60</f>
        <v>4.4908411232598786E-10</v>
      </c>
      <c r="M90" s="4">
        <f>L90*50</f>
        <v>2.2454205616299392E-08</v>
      </c>
      <c r="N90" s="4">
        <f>M90*0.0000001</f>
        <v>2.2454205616299393E-15</v>
      </c>
      <c r="U90" s="1">
        <v>0.0465</v>
      </c>
      <c r="V90" s="1">
        <v>0.9727</v>
      </c>
      <c r="W90" s="1">
        <f>U90*1000/40</f>
        <v>1.1625</v>
      </c>
    </row>
    <row r="91" spans="1:23" ht="15">
      <c r="A91" s="2" t="s">
        <v>512</v>
      </c>
      <c r="B91" s="1">
        <v>1E-06</v>
      </c>
      <c r="C91" s="1">
        <f>A91/1000</f>
        <v>34.7691</v>
      </c>
      <c r="D91" s="1">
        <v>1.1123</v>
      </c>
      <c r="E91" s="4">
        <f>B91*1/0.475</f>
        <v>2.1052631578947366E-06</v>
      </c>
      <c r="F91" s="4">
        <f>E91*900</f>
        <v>0.001894736842105263</v>
      </c>
      <c r="G91" s="4">
        <f>F91*D91*0.00165</f>
        <v>3.4774010526315795E-06</v>
      </c>
      <c r="H91" s="1">
        <f>G91*0.00165*13*13*0.3*0.0001</f>
        <v>2.9090198505789493E-11</v>
      </c>
      <c r="I91" s="4">
        <f>H91*6.019999999999999E+23</f>
        <v>17512299500485.273</v>
      </c>
      <c r="J91" s="1">
        <f>((0.00165*13*13*0.0001/18)*0.9+(0.00165*13*13*0.0001/44)*0.1)*I91</f>
        <v>25526365.55939485</v>
      </c>
      <c r="K91" s="4">
        <f>J91*0.00000000000000000016</f>
        <v>4.084218489503177E-12</v>
      </c>
      <c r="L91" s="4">
        <f>K91/60</f>
        <v>6.807030815838628E-14</v>
      </c>
      <c r="M91" s="4">
        <f>L91*50</f>
        <v>3.4035154079193143E-12</v>
      </c>
      <c r="N91" s="4">
        <f>M91*0.0000001</f>
        <v>3.403515407919314E-19</v>
      </c>
      <c r="U91" s="1">
        <v>0.0466</v>
      </c>
      <c r="V91" s="1">
        <v>0.9792000000000001</v>
      </c>
      <c r="W91" s="1">
        <f>U91*1000/40</f>
        <v>1.165</v>
      </c>
    </row>
    <row r="92" spans="1:23" ht="15">
      <c r="A92" s="2" t="s">
        <v>513</v>
      </c>
      <c r="B92" s="1">
        <v>3E-06</v>
      </c>
      <c r="C92" s="1">
        <f>A92/1000</f>
        <v>35.6991</v>
      </c>
      <c r="D92" s="1">
        <v>1.0801</v>
      </c>
      <c r="E92" s="4">
        <f>B92*1/0.475</f>
        <v>6.31578947368421E-06</v>
      </c>
      <c r="F92" s="4">
        <f>E92*900</f>
        <v>0.005684210526315789</v>
      </c>
      <c r="G92" s="4">
        <f>F92*D92*0.00165</f>
        <v>1.013020105263158E-05</v>
      </c>
      <c r="H92" s="1">
        <f>G92*0.00165*13*13*0.3*0.0001</f>
        <v>8.474419690578951E-11</v>
      </c>
      <c r="I92" s="4">
        <f>H92*6.019999999999999E+23</f>
        <v>51016006537285.28</v>
      </c>
      <c r="J92" s="1">
        <f>((0.00165*13*13*0.0001/18)*0.9+(0.00165*13*13*0.0001/44)*0.1)*I92</f>
        <v>74362206.52891047</v>
      </c>
      <c r="K92" s="4">
        <f>J92*0.00000000000000000016</f>
        <v>1.1897953044625677E-11</v>
      </c>
      <c r="L92" s="4">
        <f>K92/60</f>
        <v>1.9829921741042795E-13</v>
      </c>
      <c r="M92" s="4">
        <f>L92*50</f>
        <v>9.914960870521398E-12</v>
      </c>
      <c r="N92" s="4">
        <f>M92*0.0000001</f>
        <v>9.914960870521397E-19</v>
      </c>
      <c r="U92" s="1">
        <v>0.0466</v>
      </c>
      <c r="V92" s="1">
        <v>0.9856</v>
      </c>
      <c r="W92" s="1">
        <f>U92*1000/40</f>
        <v>1.165</v>
      </c>
    </row>
    <row r="93" spans="1:23" ht="15">
      <c r="A93" s="2" t="s">
        <v>514</v>
      </c>
      <c r="B93" s="1">
        <v>8E-06</v>
      </c>
      <c r="C93" s="1">
        <f>A93/1000</f>
        <v>36.4705</v>
      </c>
      <c r="D93" s="1">
        <v>1.0607</v>
      </c>
      <c r="E93" s="4">
        <f>B93*1/0.475</f>
        <v>1.6842105263157893E-05</v>
      </c>
      <c r="F93" s="4">
        <f>E93*900</f>
        <v>0.015157894736842105</v>
      </c>
      <c r="G93" s="4">
        <f>F93*D93*0.00165</f>
        <v>2.6528665263157897E-05</v>
      </c>
      <c r="H93" s="1">
        <f>G93*0.00165*13*13*0.3*0.0001</f>
        <v>2.2192554925894746E-10</v>
      </c>
      <c r="I93" s="4">
        <f>H93*6.019999999999999E+23</f>
        <v>133599180653886.36</v>
      </c>
      <c r="J93" s="1">
        <f>((0.00165*13*13*0.0001/18)*0.9+(0.00165*13*13*0.0001/44)*0.1)*I93</f>
        <v>194737505.70062116</v>
      </c>
      <c r="K93" s="4">
        <f>J93*0.00000000000000000016</f>
        <v>3.115800091209939E-11</v>
      </c>
      <c r="L93" s="4">
        <f>K93/60</f>
        <v>5.193000152016565E-13</v>
      </c>
      <c r="M93" s="4">
        <f>L93*50</f>
        <v>2.5965000760082827E-11</v>
      </c>
      <c r="N93" s="4">
        <f>M93*0.0000001</f>
        <v>2.596500076008283E-18</v>
      </c>
      <c r="U93" s="1">
        <v>0.046700000000000005</v>
      </c>
      <c r="V93" s="1">
        <v>0.9921000000000001</v>
      </c>
      <c r="W93" s="1">
        <f>U93*1000/40</f>
        <v>1.1675</v>
      </c>
    </row>
    <row r="94" spans="1:23" ht="15">
      <c r="A94" s="2" t="s">
        <v>515</v>
      </c>
      <c r="B94" s="1">
        <v>1E-05</v>
      </c>
      <c r="C94" s="1">
        <f>A94/1000</f>
        <v>36.6953</v>
      </c>
      <c r="D94" s="1">
        <v>1.0607</v>
      </c>
      <c r="E94" s="4">
        <f>B94*1/0.475</f>
        <v>2.105263157894737E-05</v>
      </c>
      <c r="F94" s="4">
        <f>E94*900</f>
        <v>0.018947368421052633</v>
      </c>
      <c r="G94" s="4">
        <f>F94*D94*0.00165</f>
        <v>3.316083157894737E-05</v>
      </c>
      <c r="H94" s="1">
        <f>G94*0.00165*13*13*0.3*0.0001</f>
        <v>2.7740693657368436E-10</v>
      </c>
      <c r="I94" s="4">
        <f>H94*6.019999999999999E+23</f>
        <v>166998975817357.97</v>
      </c>
      <c r="J94" s="1">
        <f>((0.00165*13*13*0.0001/18)*0.9+(0.00165*13*13*0.0001/44)*0.1)*I94</f>
        <v>243421882.12577647</v>
      </c>
      <c r="K94" s="4">
        <f>J94*0.00000000000000000016</f>
        <v>3.894750114012424E-11</v>
      </c>
      <c r="L94" s="4">
        <f>K94/60</f>
        <v>6.491250190020706E-13</v>
      </c>
      <c r="M94" s="4">
        <f>L94*50</f>
        <v>3.245625095010353E-11</v>
      </c>
      <c r="N94" s="4">
        <f>M94*0.0000001</f>
        <v>3.245625095010353E-18</v>
      </c>
      <c r="U94" s="1">
        <v>0.046700000000000005</v>
      </c>
      <c r="V94" s="1">
        <v>0.9985</v>
      </c>
      <c r="W94" s="1">
        <f>U94*1000/40</f>
        <v>1.1675</v>
      </c>
    </row>
    <row r="95" spans="1:23" ht="15">
      <c r="A95" s="2" t="s">
        <v>516</v>
      </c>
      <c r="B95" s="1">
        <v>0.00024599999999999996</v>
      </c>
      <c r="C95" s="1">
        <f>A95/1000</f>
        <v>37.24870000000001</v>
      </c>
      <c r="D95" s="1">
        <v>1.03</v>
      </c>
      <c r="E95" s="4">
        <f>B95*1/0.475</f>
        <v>0.0005178947368421051</v>
      </c>
      <c r="F95" s="4">
        <f>E95*900</f>
        <v>0.4661052631578946</v>
      </c>
      <c r="G95" s="4">
        <f>F95*D95*0.00165</f>
        <v>0.000792145894736842</v>
      </c>
      <c r="H95" s="1">
        <f>G95*0.00165*13*13*0.3*0.0001</f>
        <v>6.626696482421054E-09</v>
      </c>
      <c r="I95" s="4">
        <f>H95*6.019999999999999E+23</f>
        <v>3989271282417474</v>
      </c>
      <c r="J95" s="1">
        <f>((0.00165*13*13*0.0001/18)*0.9+(0.00165*13*13*0.0001/44)*0.1)*I95</f>
        <v>5814861553.0337715</v>
      </c>
      <c r="K95" s="4">
        <f>J95*0.00000000000000000016</f>
        <v>9.303778484854035E-10</v>
      </c>
      <c r="L95" s="4">
        <f>K95/60</f>
        <v>1.5506297474756724E-11</v>
      </c>
      <c r="M95" s="4">
        <f>L95*50</f>
        <v>7.753148737378362E-10</v>
      </c>
      <c r="N95" s="4">
        <f>M95*0.0000001</f>
        <v>7.753148737378361E-17</v>
      </c>
      <c r="U95" s="1">
        <v>0.046700000000000005</v>
      </c>
      <c r="V95" s="1">
        <v>1.0049</v>
      </c>
      <c r="W95" s="1">
        <f>U95*1000/40</f>
        <v>1.1675</v>
      </c>
    </row>
    <row r="96" spans="1:23" ht="15">
      <c r="A96" s="2" t="s">
        <v>517</v>
      </c>
      <c r="B96" s="1">
        <v>0.01872</v>
      </c>
      <c r="C96" s="1">
        <f>A96/1000</f>
        <v>37.2526</v>
      </c>
      <c r="D96" s="1">
        <v>1.03</v>
      </c>
      <c r="E96" s="4">
        <f>B96*1/0.475</f>
        <v>0.03941052631578947</v>
      </c>
      <c r="F96" s="4">
        <f>E96*900</f>
        <v>35.46947368421053</v>
      </c>
      <c r="G96" s="4">
        <f>F96*D96*0.00165</f>
        <v>0.0602803705263158</v>
      </c>
      <c r="H96" s="1">
        <f>G96*0.00165*13*13*0.3*0.0001</f>
        <v>5.042754396378949E-07</v>
      </c>
      <c r="I96" s="4">
        <f>H96*6.019999999999999E+23</f>
        <v>3.0357381466201274E+17</v>
      </c>
      <c r="J96" s="1">
        <f>((0.00165*13*13*0.0001/18)*0.9+(0.00165*13*13*0.0001/44)*0.1)*I96</f>
        <v>442496781596.71643</v>
      </c>
      <c r="K96" s="4">
        <f>J96*0.00000000000000000016</f>
        <v>7.079948505547463E-08</v>
      </c>
      <c r="L96" s="4">
        <f>K96/60</f>
        <v>1.179991417591244E-09</v>
      </c>
      <c r="M96" s="4">
        <f>L96*50</f>
        <v>5.8999570879562196E-08</v>
      </c>
      <c r="N96" s="4">
        <f>M96*0.0000001</f>
        <v>5.8999570879562194E-15</v>
      </c>
      <c r="U96" s="1">
        <v>0.0468</v>
      </c>
      <c r="V96" s="1">
        <v>1.0113</v>
      </c>
      <c r="W96" s="1">
        <f>U96*1000/40</f>
        <v>1.1700000000000002</v>
      </c>
    </row>
    <row r="97" spans="1:23" ht="15">
      <c r="A97" s="2" t="s">
        <v>518</v>
      </c>
      <c r="B97" s="1">
        <v>0.0011</v>
      </c>
      <c r="C97" s="1">
        <f>A97/1000</f>
        <v>37.451</v>
      </c>
      <c r="D97" s="1">
        <v>1.03</v>
      </c>
      <c r="E97" s="4">
        <f>B97*1/0.475</f>
        <v>0.0023157894736842103</v>
      </c>
      <c r="F97" s="4">
        <f>E97*900</f>
        <v>2.0842105263157893</v>
      </c>
      <c r="G97" s="4">
        <f>F97*D97*0.00165</f>
        <v>0.0035421157894736845</v>
      </c>
      <c r="H97" s="1">
        <f>G97*0.00165*13*13*0.3*0.0001</f>
        <v>2.9631569636842124E-08</v>
      </c>
      <c r="I97" s="4">
        <f>H97*6.019999999999999E+23</f>
        <v>17838204921378956</v>
      </c>
      <c r="J97" s="1">
        <f>((0.00165*13*13*0.0001/18)*0.9+(0.00165*13*13*0.0001/44)*0.1)*I97</f>
        <v>26001413448.525005</v>
      </c>
      <c r="K97" s="4">
        <f>J97*0.00000000000000000016</f>
        <v>4.160226151764001E-09</v>
      </c>
      <c r="L97" s="4">
        <f>K97/60</f>
        <v>6.933710252940002E-11</v>
      </c>
      <c r="M97" s="4">
        <f>L97*50</f>
        <v>3.466855126470001E-09</v>
      </c>
      <c r="N97" s="4">
        <f>M97*0.0000001</f>
        <v>3.466855126470001E-16</v>
      </c>
      <c r="U97" s="1">
        <v>0.0468</v>
      </c>
      <c r="V97" s="1">
        <v>1.0178</v>
      </c>
      <c r="W97" s="1">
        <f>U97*1000/40</f>
        <v>1.1700000000000002</v>
      </c>
    </row>
    <row r="98" spans="1:23" ht="15">
      <c r="A98" s="2" t="s">
        <v>519</v>
      </c>
      <c r="B98" s="1">
        <v>2E-06</v>
      </c>
      <c r="C98" s="1">
        <f>A98/1000</f>
        <v>37.6226</v>
      </c>
      <c r="D98" s="1">
        <v>1.03</v>
      </c>
      <c r="E98" s="4">
        <f>B98*1/0.475</f>
        <v>4.210526315789473E-06</v>
      </c>
      <c r="F98" s="4">
        <f>E98*900</f>
        <v>0.003789473684210526</v>
      </c>
      <c r="G98" s="4">
        <f>F98*D98*0.00165</f>
        <v>6.44021052631579E-06</v>
      </c>
      <c r="H98" s="1">
        <f>G98*0.00165*13*13*0.3*0.0001</f>
        <v>5.387558115789476E-11</v>
      </c>
      <c r="I98" s="4">
        <f>H98*6.019999999999999E+23</f>
        <v>32433099857052.645</v>
      </c>
      <c r="J98" s="1">
        <f>((0.00165*13*13*0.0001/18)*0.9+(0.00165*13*13*0.0001/44)*0.1)*I98</f>
        <v>47275297.17913637</v>
      </c>
      <c r="K98" s="4">
        <f>J98*0.00000000000000000016</f>
        <v>7.56404754866182E-12</v>
      </c>
      <c r="L98" s="4">
        <f>K98/60</f>
        <v>1.2606745914436366E-13</v>
      </c>
      <c r="M98" s="4">
        <f>L98*50</f>
        <v>6.303372957218183E-12</v>
      </c>
      <c r="N98" s="4">
        <f>M98*0.0000001</f>
        <v>6.303372957218182E-19</v>
      </c>
      <c r="U98" s="1">
        <v>0.046900000000000004</v>
      </c>
      <c r="V98" s="1">
        <v>1.0242</v>
      </c>
      <c r="W98" s="1">
        <f>U98*1000/40</f>
        <v>1.1725</v>
      </c>
    </row>
    <row r="99" spans="1:23" ht="15">
      <c r="A99" s="2" t="s">
        <v>520</v>
      </c>
      <c r="B99" s="1">
        <v>0</v>
      </c>
      <c r="C99" s="1">
        <f>A99/1000</f>
        <v>37.7813</v>
      </c>
      <c r="D99" s="1">
        <v>1.03</v>
      </c>
      <c r="E99" s="4">
        <f>B99*1/0.475</f>
        <v>0</v>
      </c>
      <c r="F99" s="4">
        <f>E99*900</f>
        <v>0</v>
      </c>
      <c r="G99" s="4">
        <f>F99*D99*0.00165</f>
        <v>0</v>
      </c>
      <c r="H99" s="1">
        <f>G99*0.00165*13*13*0.3*0.0001</f>
        <v>0</v>
      </c>
      <c r="I99" s="4">
        <f>H99*6.019999999999999E+23</f>
        <v>0</v>
      </c>
      <c r="J99" s="1">
        <f>((0.00165*13*13*0.0001/18)*0.9+(0.00165*13*13*0.0001/44)*0.1)*I99</f>
        <v>0</v>
      </c>
      <c r="K99" s="4">
        <f>J99*0.00000000000000000016</f>
        <v>0</v>
      </c>
      <c r="L99" s="4">
        <f>K99/60</f>
        <v>0</v>
      </c>
      <c r="M99" s="4">
        <f>L99*50</f>
        <v>0</v>
      </c>
      <c r="N99" s="4">
        <f>M99*0.0000001</f>
        <v>0</v>
      </c>
      <c r="U99" s="1">
        <v>0.046900000000000004</v>
      </c>
      <c r="V99" s="1">
        <v>1.0306</v>
      </c>
      <c r="W99" s="1">
        <f>U99*1000/40</f>
        <v>1.1725</v>
      </c>
    </row>
    <row r="100" spans="1:23" ht="15">
      <c r="A100" s="2" t="s">
        <v>521</v>
      </c>
      <c r="B100" s="1">
        <v>3E-06</v>
      </c>
      <c r="C100" s="1">
        <f>A100/1000</f>
        <v>38.5077</v>
      </c>
      <c r="D100" s="1">
        <v>1.03</v>
      </c>
      <c r="E100" s="4">
        <f>B100*1/0.475</f>
        <v>6.31578947368421E-06</v>
      </c>
      <c r="F100" s="4">
        <f>E100*900</f>
        <v>0.005684210526315789</v>
      </c>
      <c r="G100" s="4">
        <f>F100*D100*0.00165</f>
        <v>9.660315789473685E-06</v>
      </c>
      <c r="H100" s="1">
        <f>G100*0.00165*13*13*0.3*0.0001</f>
        <v>8.081337173684214E-11</v>
      </c>
      <c r="I100" s="4">
        <f>H100*6.019999999999999E+23</f>
        <v>48649649785578.96</v>
      </c>
      <c r="J100" s="1">
        <f>((0.00165*13*13*0.0001/18)*0.9+(0.00165*13*13*0.0001/44)*0.1)*I100</f>
        <v>70912945.76870455</v>
      </c>
      <c r="K100" s="4">
        <f>J100*0.00000000000000000016</f>
        <v>1.134607132299273E-11</v>
      </c>
      <c r="L100" s="4">
        <f>K100/60</f>
        <v>1.891011887165455E-13</v>
      </c>
      <c r="M100" s="4">
        <f>L100*50</f>
        <v>9.455059435827275E-12</v>
      </c>
      <c r="N100" s="4">
        <f>M100*0.0000001</f>
        <v>9.455059435827275E-19</v>
      </c>
      <c r="U100" s="1">
        <v>0.046900000000000004</v>
      </c>
      <c r="V100" s="1">
        <v>1.037</v>
      </c>
      <c r="W100" s="1">
        <f>U100*1000/40</f>
        <v>1.1725</v>
      </c>
    </row>
    <row r="101" spans="1:23" ht="15">
      <c r="A101" s="2" t="s">
        <v>522</v>
      </c>
      <c r="B101" s="1">
        <v>1E-06</v>
      </c>
      <c r="C101" s="1">
        <f>A101/1000</f>
        <v>38.549</v>
      </c>
      <c r="D101" s="1">
        <v>1.03</v>
      </c>
      <c r="E101" s="4">
        <f>B101*1/0.475</f>
        <v>2.1052631578947366E-06</v>
      </c>
      <c r="F101" s="4">
        <f>E101*900</f>
        <v>0.001894736842105263</v>
      </c>
      <c r="G101" s="4">
        <f>F101*D101*0.00165</f>
        <v>3.220105263157895E-06</v>
      </c>
      <c r="H101" s="1">
        <f>G101*0.00165*13*13*0.3*0.0001</f>
        <v>2.693779057894738E-11</v>
      </c>
      <c r="I101" s="4">
        <f>H101*6.019999999999999E+23</f>
        <v>16216549928526.322</v>
      </c>
      <c r="J101" s="1">
        <f>((0.00165*13*13*0.0001/18)*0.9+(0.00165*13*13*0.0001/44)*0.1)*I101</f>
        <v>23637648.589568187</v>
      </c>
      <c r="K101" s="4">
        <f>J101*0.00000000000000000016</f>
        <v>3.78202377433091E-12</v>
      </c>
      <c r="L101" s="4">
        <f>K101/60</f>
        <v>6.303372957218183E-14</v>
      </c>
      <c r="M101" s="4">
        <f>L101*50</f>
        <v>3.1516864786090915E-12</v>
      </c>
      <c r="N101" s="4">
        <f>M101*0.0000001</f>
        <v>3.151686478609091E-19</v>
      </c>
      <c r="U101" s="1">
        <v>0.047</v>
      </c>
      <c r="V101" s="1">
        <v>1.0435</v>
      </c>
      <c r="W101" s="1">
        <f>U101*1000/40</f>
        <v>1.175</v>
      </c>
    </row>
    <row r="102" spans="1:23" ht="15">
      <c r="A102" s="2" t="s">
        <v>523</v>
      </c>
      <c r="B102" s="1">
        <v>2E-06</v>
      </c>
      <c r="C102" s="1">
        <f>A102/1000</f>
        <v>39.6177</v>
      </c>
      <c r="D102" s="1">
        <v>1.03</v>
      </c>
      <c r="E102" s="4">
        <f>B102*1/0.475</f>
        <v>4.210526315789473E-06</v>
      </c>
      <c r="F102" s="4">
        <f>E102*900</f>
        <v>0.003789473684210526</v>
      </c>
      <c r="G102" s="4">
        <f>F102*D102*0.00165</f>
        <v>6.44021052631579E-06</v>
      </c>
      <c r="H102" s="1">
        <f>G102*0.00165*13*13*0.3*0.0001</f>
        <v>5.387558115789476E-11</v>
      </c>
      <c r="I102" s="4">
        <f>H102*6.019999999999999E+23</f>
        <v>32433099857052.645</v>
      </c>
      <c r="J102" s="1">
        <f>((0.00165*13*13*0.0001/18)*0.9+(0.00165*13*13*0.0001/44)*0.1)*I102</f>
        <v>47275297.17913637</v>
      </c>
      <c r="K102" s="4">
        <f>J102*0.00000000000000000016</f>
        <v>7.56404754866182E-12</v>
      </c>
      <c r="L102" s="4">
        <f>K102/60</f>
        <v>1.2606745914436366E-13</v>
      </c>
      <c r="M102" s="4">
        <f>L102*50</f>
        <v>6.303372957218183E-12</v>
      </c>
      <c r="N102" s="4">
        <f>M102*0.0000001</f>
        <v>6.303372957218182E-19</v>
      </c>
      <c r="U102" s="1">
        <v>0.047</v>
      </c>
      <c r="V102" s="1">
        <v>1.0499</v>
      </c>
      <c r="W102" s="1">
        <f>U102*1000/40</f>
        <v>1.175</v>
      </c>
    </row>
    <row r="103" spans="1:23" ht="15">
      <c r="A103" s="2" t="s">
        <v>524</v>
      </c>
      <c r="B103" s="1">
        <v>1E-06</v>
      </c>
      <c r="C103" s="1">
        <f>A103/1000</f>
        <v>40.6727</v>
      </c>
      <c r="D103" s="1">
        <v>1.0284</v>
      </c>
      <c r="E103" s="4">
        <f>B103*1/0.475</f>
        <v>2.1052631578947366E-06</v>
      </c>
      <c r="F103" s="4">
        <f>E103*900</f>
        <v>0.001894736842105263</v>
      </c>
      <c r="G103" s="4">
        <f>F103*D103*0.00165</f>
        <v>3.215103157894737E-06</v>
      </c>
      <c r="H103" s="1">
        <f>G103*0.00165*13*13*0.3*0.0001</f>
        <v>2.689594546736843E-11</v>
      </c>
      <c r="I103" s="4">
        <f>H103*6.019999999999999E+23</f>
        <v>16191359171355.793</v>
      </c>
      <c r="J103" s="1">
        <f>((0.00165*13*13*0.0001/18)*0.9+(0.00165*13*13*0.0001/44)*0.1)*I103</f>
        <v>23600929.912147492</v>
      </c>
      <c r="K103" s="4">
        <f>J103*0.00000000000000000016</f>
        <v>3.776148785943599E-12</v>
      </c>
      <c r="L103" s="4">
        <f>K103/60</f>
        <v>6.293581309905999E-14</v>
      </c>
      <c r="M103" s="4">
        <f>L103*50</f>
        <v>3.1467906549529993E-12</v>
      </c>
      <c r="N103" s="4">
        <f>M103*0.0000001</f>
        <v>3.146790654952999E-19</v>
      </c>
      <c r="U103" s="1">
        <v>0.0471</v>
      </c>
      <c r="V103" s="1">
        <v>1.0563</v>
      </c>
      <c r="W103" s="1">
        <f>U103*1000/40</f>
        <v>1.1775</v>
      </c>
    </row>
    <row r="104" spans="1:23" ht="15">
      <c r="A104" s="2" t="s">
        <v>525</v>
      </c>
      <c r="B104" s="1">
        <v>6.599999999999999E-05</v>
      </c>
      <c r="C104" s="1">
        <f>A104/1000</f>
        <v>41.1015</v>
      </c>
      <c r="D104" s="1">
        <v>0.964</v>
      </c>
      <c r="E104" s="4">
        <f>B104*1/0.475</f>
        <v>0.00013894736842105261</v>
      </c>
      <c r="F104" s="4">
        <f>E104*900</f>
        <v>0.12505263157894736</v>
      </c>
      <c r="G104" s="4">
        <f>F104*D104*0.00165</f>
        <v>0.0001989087157894737</v>
      </c>
      <c r="H104" s="1">
        <f>G104*0.00165*13*13*0.3*0.0001</f>
        <v>1.6639708619368427E-09</v>
      </c>
      <c r="I104" s="4">
        <f>H104*6.019999999999999E+23</f>
        <v>1001710458885979.1</v>
      </c>
      <c r="J104" s="1">
        <f>((0.00165*13*13*0.0001/18)*0.9+(0.00165*13*13*0.0001/44)*0.1)*I104</f>
        <v>1460118207.6336756</v>
      </c>
      <c r="K104" s="4">
        <f>J104*0.00000000000000000016</f>
        <v>2.336189132213881E-10</v>
      </c>
      <c r="L104" s="4">
        <f>K104/60</f>
        <v>3.893648553689802E-12</v>
      </c>
      <c r="M104" s="4">
        <f>L104*50</f>
        <v>1.9468242768449013E-10</v>
      </c>
      <c r="N104" s="4">
        <f>M104*0.0000001</f>
        <v>1.9468242768449013E-17</v>
      </c>
      <c r="U104" s="1">
        <v>0.0471</v>
      </c>
      <c r="V104" s="1">
        <v>1.0627</v>
      </c>
      <c r="W104" s="1">
        <f>U104*1000/40</f>
        <v>1.1775</v>
      </c>
    </row>
    <row r="105" spans="1:23" ht="15">
      <c r="A105" s="2" t="s">
        <v>526</v>
      </c>
      <c r="B105" s="1">
        <v>0.00504</v>
      </c>
      <c r="C105" s="1">
        <f>A105/1000</f>
        <v>41.1054</v>
      </c>
      <c r="D105" s="1">
        <v>0.964</v>
      </c>
      <c r="E105" s="4">
        <f>B105*1/0.475</f>
        <v>0.010610526315789473</v>
      </c>
      <c r="F105" s="4">
        <f>E105*900</f>
        <v>9.549473684210525</v>
      </c>
      <c r="G105" s="4">
        <f>F105*D105*0.00165</f>
        <v>0.015189392842105263</v>
      </c>
      <c r="H105" s="1">
        <f>G105*0.00165*13*13*0.3*0.0001</f>
        <v>1.2706686582063164E-07</v>
      </c>
      <c r="I105" s="4">
        <f>H105*6.019999999999999E+23</f>
        <v>76494253224020240</v>
      </c>
      <c r="J105" s="1">
        <f>((0.00165*13*13*0.0001/18)*0.9+(0.00165*13*13*0.0001/44)*0.1)*I105</f>
        <v>111499935855.66252</v>
      </c>
      <c r="K105" s="4">
        <f>J105*0.00000000000000000016</f>
        <v>1.7839989736906004E-08</v>
      </c>
      <c r="L105" s="4">
        <f>K105/60</f>
        <v>2.973331622817667E-10</v>
      </c>
      <c r="M105" s="4">
        <f>L105*50</f>
        <v>1.4866658114088335E-08</v>
      </c>
      <c r="N105" s="4">
        <f>M105*0.0000001</f>
        <v>1.4866658114088335E-15</v>
      </c>
      <c r="U105" s="1">
        <v>0.0472</v>
      </c>
      <c r="V105" s="1">
        <v>1.0692</v>
      </c>
      <c r="W105" s="1">
        <f>U105*1000/40</f>
        <v>1.18</v>
      </c>
    </row>
    <row r="106" spans="1:23" ht="15">
      <c r="A106" s="2" t="s">
        <v>527</v>
      </c>
      <c r="B106" s="1">
        <v>0.00029299999999999997</v>
      </c>
      <c r="C106" s="1">
        <f>A106/1000</f>
        <v>41.303799999999995</v>
      </c>
      <c r="D106" s="1">
        <v>0.964</v>
      </c>
      <c r="E106" s="4">
        <f>B106*1/0.475</f>
        <v>0.0006168421052631578</v>
      </c>
      <c r="F106" s="4">
        <f>E106*900</f>
        <v>0.5551578947368421</v>
      </c>
      <c r="G106" s="4">
        <f>F106*D106*0.00165</f>
        <v>0.0008830341473684211</v>
      </c>
      <c r="H106" s="1">
        <f>G106*0.00165*13*13*0.3*0.0001</f>
        <v>7.387022159810529E-09</v>
      </c>
      <c r="I106" s="4">
        <f>H106*6.019999999999999E+23</f>
        <v>4446987340205938</v>
      </c>
      <c r="J106" s="1">
        <f>((0.00165*13*13*0.0001/18)*0.9+(0.00165*13*13*0.0001/44)*0.1)*I106</f>
        <v>6482039921.767682</v>
      </c>
      <c r="K106" s="4">
        <f>J106*0.00000000000000000016</f>
        <v>1.0371263874828292E-09</v>
      </c>
      <c r="L106" s="4">
        <f>K106/60</f>
        <v>1.7285439791380487E-11</v>
      </c>
      <c r="M106" s="4">
        <f>L106*50</f>
        <v>8.642719895690244E-10</v>
      </c>
      <c r="N106" s="4">
        <f>M106*0.0000001</f>
        <v>8.642719895690243E-17</v>
      </c>
      <c r="U106" s="1">
        <v>0.0472</v>
      </c>
      <c r="V106" s="1">
        <v>1.0756000000000001</v>
      </c>
      <c r="W106" s="1">
        <f>U106*1000/40</f>
        <v>1.18</v>
      </c>
    </row>
    <row r="107" spans="1:23" ht="15">
      <c r="A107" s="2" t="s">
        <v>528</v>
      </c>
      <c r="B107" s="1">
        <v>1.4999999999999999E-05</v>
      </c>
      <c r="C107" s="1">
        <f>A107/1000</f>
        <v>42.253600000000006</v>
      </c>
      <c r="D107" s="1">
        <v>0.9510000000000001</v>
      </c>
      <c r="E107" s="4">
        <f>B107*1/0.475</f>
        <v>3.1578947368421045E-05</v>
      </c>
      <c r="F107" s="4">
        <f>E107*900</f>
        <v>0.02842105263157894</v>
      </c>
      <c r="G107" s="4">
        <f>F107*D107*0.00165</f>
        <v>4.45968947368421E-05</v>
      </c>
      <c r="H107" s="1">
        <f>G107*0.00165*13*13*0.3*0.0001</f>
        <v>3.7307532292105273E-10</v>
      </c>
      <c r="I107" s="4">
        <f>H107*6.019999999999999E+23</f>
        <v>224591344398473.72</v>
      </c>
      <c r="J107" s="1">
        <f>((0.00165*13*13*0.0001/18)*0.9+(0.00165*13*13*0.0001/44)*0.1)*I107</f>
        <v>327369958.3788253</v>
      </c>
      <c r="K107" s="4">
        <f>J107*0.00000000000000000016</f>
        <v>5.2379193340612055E-11</v>
      </c>
      <c r="L107" s="4">
        <f>K107/60</f>
        <v>8.729865556768676E-13</v>
      </c>
      <c r="M107" s="4">
        <f>L107*50</f>
        <v>4.364932778384338E-11</v>
      </c>
      <c r="N107" s="4">
        <f>M107*0.0000001</f>
        <v>4.3649327783843374E-18</v>
      </c>
      <c r="U107" s="1">
        <v>0.0475</v>
      </c>
      <c r="V107" s="1">
        <v>1.0756000000000001</v>
      </c>
      <c r="W107" s="1">
        <f>U107*1000/40</f>
        <v>1.1875</v>
      </c>
    </row>
    <row r="108" spans="1:23" ht="15">
      <c r="A108" s="2" t="s">
        <v>529</v>
      </c>
      <c r="B108" s="1">
        <v>0.001152</v>
      </c>
      <c r="C108" s="1">
        <f>A108/1000</f>
        <v>42.2575</v>
      </c>
      <c r="D108" s="1">
        <v>0.9510000000000001</v>
      </c>
      <c r="E108" s="4">
        <f>B108*1/0.475</f>
        <v>0.0024252631578947368</v>
      </c>
      <c r="F108" s="4">
        <f>E108*900</f>
        <v>2.182736842105263</v>
      </c>
      <c r="G108" s="4">
        <f>F108*D108*0.00165</f>
        <v>0.0034250415157894743</v>
      </c>
      <c r="H108" s="1">
        <f>G108*0.00165*13*13*0.3*0.0001</f>
        <v>2.8652184800336858E-08</v>
      </c>
      <c r="I108" s="4">
        <f>H108*6.019999999999999E+23</f>
        <v>17248615249802786</v>
      </c>
      <c r="J108" s="1">
        <f>((0.00165*13*13*0.0001/18)*0.9+(0.00165*13*13*0.0001/44)*0.1)*I108</f>
        <v>25142012803.49379</v>
      </c>
      <c r="K108" s="4">
        <f>J108*0.00000000000000000016</f>
        <v>4.0227220485590065E-09</v>
      </c>
      <c r="L108" s="4">
        <f>K108/60</f>
        <v>6.704536747598344E-11</v>
      </c>
      <c r="M108" s="4">
        <f>L108*50</f>
        <v>3.352268373799172E-09</v>
      </c>
      <c r="N108" s="4">
        <f>M108*0.0000001</f>
        <v>3.352268373799172E-16</v>
      </c>
      <c r="U108" s="1">
        <v>0.0478</v>
      </c>
      <c r="V108" s="1">
        <v>1.082</v>
      </c>
      <c r="W108" s="1">
        <f>U108*1000/40</f>
        <v>1.195</v>
      </c>
    </row>
    <row r="109" spans="1:23" ht="15">
      <c r="A109" s="2" t="s">
        <v>530</v>
      </c>
      <c r="B109" s="1">
        <v>1E-06</v>
      </c>
      <c r="C109" s="1">
        <f>A109/1000</f>
        <v>42.3605</v>
      </c>
      <c r="D109" s="1">
        <v>0.9510000000000001</v>
      </c>
      <c r="E109" s="4">
        <f>B109*1/0.475</f>
        <v>2.1052631578947366E-06</v>
      </c>
      <c r="F109" s="4">
        <f>E109*900</f>
        <v>0.001894736842105263</v>
      </c>
      <c r="G109" s="4">
        <f>F109*D109*0.00165</f>
        <v>2.9731263157894743E-06</v>
      </c>
      <c r="H109" s="1">
        <f>G109*0.00165*13*13*0.3*0.0001</f>
        <v>2.487168819473685E-11</v>
      </c>
      <c r="I109" s="4">
        <f>H109*6.019999999999999E+23</f>
        <v>14972756293231.582</v>
      </c>
      <c r="J109" s="1">
        <f>((0.00165*13*13*0.0001/18)*0.9+(0.00165*13*13*0.0001/44)*0.1)*I109</f>
        <v>21824663.891921688</v>
      </c>
      <c r="K109" s="4">
        <f>J109*0.00000000000000000016</f>
        <v>3.4919462227074703E-12</v>
      </c>
      <c r="L109" s="4">
        <f>K109/60</f>
        <v>5.819910371179117E-14</v>
      </c>
      <c r="M109" s="4">
        <f>L109*50</f>
        <v>2.909955185589559E-12</v>
      </c>
      <c r="N109" s="4">
        <f>M109*0.0000001</f>
        <v>2.909955185589559E-19</v>
      </c>
      <c r="U109" s="1">
        <v>0.0482</v>
      </c>
      <c r="V109" s="1">
        <v>1.0884</v>
      </c>
      <c r="W109" s="1">
        <f>U109*1000/40</f>
        <v>1.205</v>
      </c>
    </row>
    <row r="110" spans="1:23" ht="15">
      <c r="A110" s="2" t="s">
        <v>531</v>
      </c>
      <c r="B110" s="1">
        <v>2E-06</v>
      </c>
      <c r="C110" s="1">
        <f>A110/1000</f>
        <v>42.412299999999995</v>
      </c>
      <c r="D110" s="1">
        <v>0.9510000000000001</v>
      </c>
      <c r="E110" s="4">
        <f>B110*1/0.475</f>
        <v>4.210526315789473E-06</v>
      </c>
      <c r="F110" s="4">
        <f>E110*900</f>
        <v>0.003789473684210526</v>
      </c>
      <c r="G110" s="4">
        <f>F110*D110*0.00165</f>
        <v>5.946252631578949E-06</v>
      </c>
      <c r="H110" s="1">
        <f>G110*0.00165*13*13*0.3*0.0001</f>
        <v>4.97433763894737E-11</v>
      </c>
      <c r="I110" s="4">
        <f>H110*6.019999999999999E+23</f>
        <v>29945512586463.164</v>
      </c>
      <c r="J110" s="1">
        <f>((0.00165*13*13*0.0001/18)*0.9+(0.00165*13*13*0.0001/44)*0.1)*I110</f>
        <v>43649327.783843376</v>
      </c>
      <c r="K110" s="4">
        <f>J110*0.00000000000000000016</f>
        <v>6.9838924454149405E-12</v>
      </c>
      <c r="L110" s="4">
        <f>K110/60</f>
        <v>1.1639820742358235E-13</v>
      </c>
      <c r="M110" s="4">
        <f>L110*50</f>
        <v>5.819910371179118E-12</v>
      </c>
      <c r="N110" s="4">
        <f>M110*0.0000001</f>
        <v>5.819910371179118E-19</v>
      </c>
      <c r="U110" s="1">
        <v>0.0482</v>
      </c>
      <c r="V110" s="1">
        <v>1.0948</v>
      </c>
      <c r="W110" s="1">
        <f>U110*1000/40</f>
        <v>1.205</v>
      </c>
    </row>
    <row r="111" spans="1:23" ht="15">
      <c r="A111" s="2" t="s">
        <v>532</v>
      </c>
      <c r="B111" s="1">
        <v>0.000194</v>
      </c>
      <c r="C111" s="1">
        <f>A111/1000</f>
        <v>42.4162</v>
      </c>
      <c r="D111" s="1">
        <v>0.9510000000000001</v>
      </c>
      <c r="E111" s="4">
        <f>B111*1/0.475</f>
        <v>0.0004084210526315789</v>
      </c>
      <c r="F111" s="4">
        <f>E111*900</f>
        <v>0.367578947368421</v>
      </c>
      <c r="G111" s="4">
        <f>F111*D111*0.00165</f>
        <v>0.000576786505263158</v>
      </c>
      <c r="H111" s="1">
        <f>G111*0.00165*13*13*0.3*0.0001</f>
        <v>4.82510750977895E-09</v>
      </c>
      <c r="I111" s="4">
        <f>H111*6.019999999999999E+23</f>
        <v>2904714720886927.5</v>
      </c>
      <c r="J111" s="1">
        <f>((0.00165*13*13*0.0001/18)*0.9+(0.00165*13*13*0.0001/44)*0.1)*I111</f>
        <v>4233984795.032809</v>
      </c>
      <c r="K111" s="4">
        <f>J111*0.00000000000000000016</f>
        <v>6.774375672052494E-10</v>
      </c>
      <c r="L111" s="4">
        <f>K111/60</f>
        <v>1.1290626120087492E-11</v>
      </c>
      <c r="M111" s="4">
        <f>L111*50</f>
        <v>5.645313060043746E-10</v>
      </c>
      <c r="N111" s="4">
        <f>M111*0.0000001</f>
        <v>5.645313060043746E-17</v>
      </c>
      <c r="U111" s="1">
        <v>0.0485</v>
      </c>
      <c r="V111" s="1">
        <v>1.0948</v>
      </c>
      <c r="W111" s="1">
        <f>U111*1000/40</f>
        <v>1.2125</v>
      </c>
    </row>
    <row r="112" spans="1:23" ht="15">
      <c r="A112" s="2" t="s">
        <v>533</v>
      </c>
      <c r="B112" s="1">
        <v>6.9E-05</v>
      </c>
      <c r="C112" s="1">
        <f>A112/1000</f>
        <v>42.4559</v>
      </c>
      <c r="D112" s="1">
        <v>0.9510000000000001</v>
      </c>
      <c r="E112" s="4">
        <f>B112*1/0.475</f>
        <v>0.00014526315789473683</v>
      </c>
      <c r="F112" s="4">
        <f>E112*900</f>
        <v>0.13073684210526315</v>
      </c>
      <c r="G112" s="4">
        <f>F112*D112*0.00165</f>
        <v>0.00020514571578947373</v>
      </c>
      <c r="H112" s="1">
        <f>G112*0.00165*13*13*0.3*0.0001</f>
        <v>1.7161464854368428E-09</v>
      </c>
      <c r="I112" s="4">
        <f>H112*6.019999999999999E+23</f>
        <v>1033120184232979.2</v>
      </c>
      <c r="J112" s="1">
        <f>((0.00165*13*13*0.0001/18)*0.9+(0.00165*13*13*0.0001/44)*0.1)*I112</f>
        <v>1505901808.5425966</v>
      </c>
      <c r="K112" s="4">
        <f>J112*0.00000000000000000016</f>
        <v>2.4094428936681545E-10</v>
      </c>
      <c r="L112" s="4">
        <f>K112/60</f>
        <v>4.015738156113591E-12</v>
      </c>
      <c r="M112" s="4">
        <f>L112*50</f>
        <v>2.0078690780567954E-10</v>
      </c>
      <c r="N112" s="4">
        <f>M112*0.0000001</f>
        <v>2.0078690780567952E-17</v>
      </c>
      <c r="U112" s="1">
        <v>0.0489</v>
      </c>
      <c r="V112" s="1">
        <v>1.1012</v>
      </c>
      <c r="W112" s="1">
        <f>U112*1000/40</f>
        <v>1.2225</v>
      </c>
    </row>
    <row r="113" spans="1:23" ht="15">
      <c r="A113" s="2" t="s">
        <v>534</v>
      </c>
      <c r="B113" s="1">
        <v>1.3E-05</v>
      </c>
      <c r="C113" s="1">
        <f>A113/1000</f>
        <v>42.614599999999996</v>
      </c>
      <c r="D113" s="1">
        <v>0.9510000000000001</v>
      </c>
      <c r="E113" s="4">
        <f>B113*1/0.475</f>
        <v>2.7368421052631576E-05</v>
      </c>
      <c r="F113" s="4">
        <f>E113*900</f>
        <v>0.024631578947368418</v>
      </c>
      <c r="G113" s="4">
        <f>F113*D113*0.00165</f>
        <v>3.865064210526316E-05</v>
      </c>
      <c r="H113" s="1">
        <f>G113*0.00165*13*13*0.3*0.0001</f>
        <v>3.2333194653157907E-10</v>
      </c>
      <c r="I113" s="4">
        <f>H113*6.019999999999999E+23</f>
        <v>194645831812010.6</v>
      </c>
      <c r="J113" s="1">
        <f>((0.00165*13*13*0.0001/18)*0.9+(0.00165*13*13*0.0001/44)*0.1)*I113</f>
        <v>283720630.594982</v>
      </c>
      <c r="K113" s="4">
        <f>J113*0.00000000000000000016</f>
        <v>4.539530089519713E-11</v>
      </c>
      <c r="L113" s="4">
        <f>K113/60</f>
        <v>7.565883482532855E-13</v>
      </c>
      <c r="M113" s="4">
        <f>L113*50</f>
        <v>3.782941741266428E-11</v>
      </c>
      <c r="N113" s="4">
        <f>M113*0.0000001</f>
        <v>3.782941741266428E-18</v>
      </c>
      <c r="U113" s="1">
        <v>0.0489</v>
      </c>
      <c r="V113" s="1">
        <v>1.1076</v>
      </c>
      <c r="W113" s="1">
        <f>U113*1000/40</f>
        <v>1.2225</v>
      </c>
    </row>
    <row r="114" spans="1:23" ht="15">
      <c r="A114" s="2" t="s">
        <v>535</v>
      </c>
      <c r="B114" s="1">
        <v>0</v>
      </c>
      <c r="C114" s="1">
        <f>A114/1000</f>
        <v>42.969</v>
      </c>
      <c r="D114" s="1">
        <v>0.9510000000000001</v>
      </c>
      <c r="E114" s="4">
        <f>B114*1/0.475</f>
        <v>0</v>
      </c>
      <c r="F114" s="4">
        <f>E114*900</f>
        <v>0</v>
      </c>
      <c r="G114" s="4">
        <f>F114*D114*0.00165</f>
        <v>0</v>
      </c>
      <c r="H114" s="1">
        <f>G114*0.00165*13*13*0.3*0.0001</f>
        <v>0</v>
      </c>
      <c r="I114" s="4">
        <f>H114*6.019999999999999E+23</f>
        <v>0</v>
      </c>
      <c r="J114" s="1">
        <f>((0.00165*13*13*0.0001/18)*0.9+(0.00165*13*13*0.0001/44)*0.1)*I114</f>
        <v>0</v>
      </c>
      <c r="K114" s="4">
        <f>J114*0.00000000000000000016</f>
        <v>0</v>
      </c>
      <c r="L114" s="4">
        <f>K114/60</f>
        <v>0</v>
      </c>
      <c r="M114" s="4">
        <f>L114*50</f>
        <v>0</v>
      </c>
      <c r="N114" s="4">
        <f>M114*0.0000001</f>
        <v>0</v>
      </c>
      <c r="U114" s="1">
        <v>0.049300000000000004</v>
      </c>
      <c r="V114" s="1">
        <v>1.114</v>
      </c>
      <c r="W114" s="1">
        <f>U114*1000/40</f>
        <v>1.2325000000000002</v>
      </c>
    </row>
    <row r="115" spans="1:23" ht="15">
      <c r="A115" s="2" t="s">
        <v>536</v>
      </c>
      <c r="B115" s="1">
        <v>3E-06</v>
      </c>
      <c r="C115" s="1">
        <f>A115/1000</f>
        <v>43.3179</v>
      </c>
      <c r="D115" s="1">
        <v>0.9510000000000001</v>
      </c>
      <c r="E115" s="4">
        <f>B115*1/0.475</f>
        <v>6.31578947368421E-06</v>
      </c>
      <c r="F115" s="4">
        <f>E115*900</f>
        <v>0.005684210526315789</v>
      </c>
      <c r="G115" s="4">
        <f>F115*D115*0.00165</f>
        <v>8.919378947368423E-06</v>
      </c>
      <c r="H115" s="1">
        <f>G115*0.00165*13*13*0.3*0.0001</f>
        <v>7.461506458421055E-11</v>
      </c>
      <c r="I115" s="4">
        <f>H115*6.019999999999999E+23</f>
        <v>44918268879694.75</v>
      </c>
      <c r="J115" s="1">
        <f>((0.00165*13*13*0.0001/18)*0.9+(0.00165*13*13*0.0001/44)*0.1)*I115</f>
        <v>65473991.675765075</v>
      </c>
      <c r="K115" s="4">
        <f>J115*0.00000000000000000016</f>
        <v>1.0475838668122413E-11</v>
      </c>
      <c r="L115" s="4">
        <f>K115/60</f>
        <v>1.7459731113537355E-13</v>
      </c>
      <c r="M115" s="4">
        <f>L115*50</f>
        <v>8.729865556768677E-12</v>
      </c>
      <c r="N115" s="4">
        <f>M115*0.0000001</f>
        <v>8.729865556768676E-19</v>
      </c>
      <c r="U115" s="1">
        <v>0.049600000000000005</v>
      </c>
      <c r="V115" s="1">
        <v>1.1205</v>
      </c>
      <c r="W115" s="1">
        <f>U115*1000/40</f>
        <v>1.2400000000000002</v>
      </c>
    </row>
    <row r="116" spans="1:23" ht="15">
      <c r="A116" s="2" t="s">
        <v>537</v>
      </c>
      <c r="B116" s="1">
        <v>1E-06</v>
      </c>
      <c r="C116" s="1">
        <f>A116/1000</f>
        <v>43.4705</v>
      </c>
      <c r="D116" s="1">
        <v>0.9510000000000001</v>
      </c>
      <c r="E116" s="4">
        <f>B116*1/0.475</f>
        <v>2.1052631578947366E-06</v>
      </c>
      <c r="F116" s="4">
        <f>E116*900</f>
        <v>0.001894736842105263</v>
      </c>
      <c r="G116" s="4">
        <f>F116*D116*0.00165</f>
        <v>2.9731263157894743E-06</v>
      </c>
      <c r="H116" s="1">
        <f>G116*0.00165*13*13*0.3*0.0001</f>
        <v>2.487168819473685E-11</v>
      </c>
      <c r="I116" s="4">
        <f>H116*6.019999999999999E+23</f>
        <v>14972756293231.582</v>
      </c>
      <c r="J116" s="1">
        <f>((0.00165*13*13*0.0001/18)*0.9+(0.00165*13*13*0.0001/44)*0.1)*I116</f>
        <v>21824663.891921688</v>
      </c>
      <c r="K116" s="4">
        <f>J116*0.00000000000000000016</f>
        <v>3.4919462227074703E-12</v>
      </c>
      <c r="L116" s="4">
        <f>K116/60</f>
        <v>5.819910371179117E-14</v>
      </c>
      <c r="M116" s="4">
        <f>L116*50</f>
        <v>2.909955185589559E-12</v>
      </c>
      <c r="N116" s="4">
        <f>M116*0.0000001</f>
        <v>2.909955185589559E-19</v>
      </c>
      <c r="U116" s="1">
        <v>0.0497</v>
      </c>
      <c r="V116" s="1">
        <v>1.1269</v>
      </c>
      <c r="W116" s="1">
        <f>U116*1000/40</f>
        <v>1.2425000000000002</v>
      </c>
    </row>
    <row r="117" spans="1:23" ht="15">
      <c r="A117" s="2" t="s">
        <v>538</v>
      </c>
      <c r="B117" s="1">
        <v>0</v>
      </c>
      <c r="C117" s="1">
        <f>A117/1000</f>
        <v>43.5126</v>
      </c>
      <c r="D117" s="1">
        <v>0.9510000000000001</v>
      </c>
      <c r="E117" s="4">
        <f>B117*1/0.475</f>
        <v>0</v>
      </c>
      <c r="F117" s="4">
        <f>E117*900</f>
        <v>0</v>
      </c>
      <c r="G117" s="4">
        <f>F117*D117*0.00165</f>
        <v>0</v>
      </c>
      <c r="H117" s="1">
        <f>G117*0.00165*13*13*0.3*0.0001</f>
        <v>0</v>
      </c>
      <c r="I117" s="4">
        <f>H117*6.019999999999999E+23</f>
        <v>0</v>
      </c>
      <c r="J117" s="1">
        <f>((0.00165*13*13*0.0001/18)*0.9+(0.00165*13*13*0.0001/44)*0.1)*I117</f>
        <v>0</v>
      </c>
      <c r="K117" s="4">
        <f>J117*0.00000000000000000016</f>
        <v>0</v>
      </c>
      <c r="L117" s="4">
        <f>K117/60</f>
        <v>0</v>
      </c>
      <c r="M117" s="4">
        <f>L117*50</f>
        <v>0</v>
      </c>
      <c r="N117" s="4">
        <f>M117*0.0000001</f>
        <v>0</v>
      </c>
      <c r="U117" s="1">
        <v>0.0497</v>
      </c>
      <c r="V117" s="1">
        <v>1.1333</v>
      </c>
      <c r="W117" s="1">
        <f>U117*1000/40</f>
        <v>1.2425000000000002</v>
      </c>
    </row>
    <row r="118" spans="1:23" ht="15">
      <c r="A118" s="2" t="s">
        <v>539</v>
      </c>
      <c r="B118" s="1">
        <v>0</v>
      </c>
      <c r="C118" s="1">
        <f>A118/1000</f>
        <v>43.5191</v>
      </c>
      <c r="D118" s="1">
        <v>0.9510000000000001</v>
      </c>
      <c r="E118" s="4">
        <f>B118*1/0.475</f>
        <v>0</v>
      </c>
      <c r="F118" s="4">
        <f>E118*900</f>
        <v>0</v>
      </c>
      <c r="G118" s="4">
        <f>F118*D118*0.00165</f>
        <v>0</v>
      </c>
      <c r="H118" s="1">
        <f>G118*0.00165*13*13*0.3*0.0001</f>
        <v>0</v>
      </c>
      <c r="I118" s="4">
        <f>H118*6.019999999999999E+23</f>
        <v>0</v>
      </c>
      <c r="J118" s="1">
        <f>((0.00165*13*13*0.0001/18)*0.9+(0.00165*13*13*0.0001/44)*0.1)*I118</f>
        <v>0</v>
      </c>
      <c r="K118" s="4">
        <f>J118*0.00000000000000000016</f>
        <v>0</v>
      </c>
      <c r="L118" s="4">
        <f>K118/60</f>
        <v>0</v>
      </c>
      <c r="M118" s="4">
        <f>L118*50</f>
        <v>0</v>
      </c>
      <c r="N118" s="4">
        <f>M118*0.0000001</f>
        <v>0</v>
      </c>
      <c r="U118" s="1">
        <v>0.0497</v>
      </c>
      <c r="V118" s="1">
        <v>1.1397</v>
      </c>
      <c r="W118" s="1">
        <f>U118*1000/40</f>
        <v>1.2425000000000002</v>
      </c>
    </row>
    <row r="119" spans="1:23" ht="15">
      <c r="A119" s="2" t="s">
        <v>540</v>
      </c>
      <c r="B119" s="1">
        <v>0</v>
      </c>
      <c r="C119" s="1">
        <f>A119/1000</f>
        <v>43.6713</v>
      </c>
      <c r="D119" s="1">
        <v>0.9510000000000001</v>
      </c>
      <c r="E119" s="4">
        <f>B119*1/0.475</f>
        <v>0</v>
      </c>
      <c r="F119" s="4">
        <f>E119*900</f>
        <v>0</v>
      </c>
      <c r="G119" s="4">
        <f>F119*D119*0.00165</f>
        <v>0</v>
      </c>
      <c r="H119" s="1">
        <f>G119*0.00165*13*13*0.3*0.0001</f>
        <v>0</v>
      </c>
      <c r="I119" s="4">
        <f>H119*6.019999999999999E+23</f>
        <v>0</v>
      </c>
      <c r="J119" s="1">
        <f>((0.00165*13*13*0.0001/18)*0.9+(0.00165*13*13*0.0001/44)*0.1)*I119</f>
        <v>0</v>
      </c>
      <c r="K119" s="4">
        <f>J119*0.00000000000000000016</f>
        <v>0</v>
      </c>
      <c r="L119" s="4">
        <f>K119/60</f>
        <v>0</v>
      </c>
      <c r="M119" s="4">
        <f>L119*50</f>
        <v>0</v>
      </c>
      <c r="N119" s="4">
        <f>M119*0.0000001</f>
        <v>0</v>
      </c>
      <c r="U119" s="1">
        <v>0.049800000000000004</v>
      </c>
      <c r="V119" s="1">
        <v>1.1461</v>
      </c>
      <c r="W119" s="1">
        <f>U119*1000/40</f>
        <v>1.245</v>
      </c>
    </row>
    <row r="120" spans="1:23" ht="15">
      <c r="A120" s="2" t="s">
        <v>541</v>
      </c>
      <c r="B120" s="1">
        <v>0</v>
      </c>
      <c r="C120" s="1">
        <f>A120/1000</f>
        <v>44.525499999999994</v>
      </c>
      <c r="D120" s="1">
        <v>0.9510000000000001</v>
      </c>
      <c r="E120" s="4">
        <f>B120*1/0.475</f>
        <v>0</v>
      </c>
      <c r="F120" s="4">
        <f>E120*900</f>
        <v>0</v>
      </c>
      <c r="G120" s="4">
        <f>F120*D120*0.00165</f>
        <v>0</v>
      </c>
      <c r="H120" s="1">
        <f>G120*0.00165*13*13*0.3*0.0001</f>
        <v>0</v>
      </c>
      <c r="I120" s="4">
        <f>H120*6.019999999999999E+23</f>
        <v>0</v>
      </c>
      <c r="J120" s="1">
        <f>((0.00165*13*13*0.0001/18)*0.9+(0.00165*13*13*0.0001/44)*0.1)*I120</f>
        <v>0</v>
      </c>
      <c r="K120" s="4">
        <f>J120*0.00000000000000000016</f>
        <v>0</v>
      </c>
      <c r="L120" s="4">
        <f>K120/60</f>
        <v>0</v>
      </c>
      <c r="M120" s="4">
        <f>L120*50</f>
        <v>0</v>
      </c>
      <c r="N120" s="4">
        <f>M120*0.0000001</f>
        <v>0</v>
      </c>
      <c r="U120" s="1">
        <v>0.050100000000000006</v>
      </c>
      <c r="V120" s="1">
        <v>1.1526</v>
      </c>
      <c r="W120" s="1">
        <f>U120*1000/40</f>
        <v>1.2525000000000002</v>
      </c>
    </row>
    <row r="121" spans="1:23" ht="15">
      <c r="A121" s="2" t="s">
        <v>542</v>
      </c>
      <c r="B121" s="1">
        <v>0</v>
      </c>
      <c r="C121" s="1">
        <f>A121/1000</f>
        <v>44.6226</v>
      </c>
      <c r="D121" s="1">
        <v>0.9510000000000001</v>
      </c>
      <c r="E121" s="4">
        <f>B121*1/0.475</f>
        <v>0</v>
      </c>
      <c r="F121" s="4">
        <f>E121*900</f>
        <v>0</v>
      </c>
      <c r="G121" s="4">
        <f>F121*D121*0.00165</f>
        <v>0</v>
      </c>
      <c r="H121" s="1">
        <f>G121*0.00165*13*13*0.3*0.0001</f>
        <v>0</v>
      </c>
      <c r="I121" s="4">
        <f>H121*6.019999999999999E+23</f>
        <v>0</v>
      </c>
      <c r="J121" s="1">
        <f>((0.00165*13*13*0.0001/18)*0.9+(0.00165*13*13*0.0001/44)*0.1)*I121</f>
        <v>0</v>
      </c>
      <c r="K121" s="4">
        <f>J121*0.00000000000000000016</f>
        <v>0</v>
      </c>
      <c r="L121" s="4">
        <f>K121/60</f>
        <v>0</v>
      </c>
      <c r="M121" s="4">
        <f>L121*50</f>
        <v>0</v>
      </c>
      <c r="N121" s="4">
        <f>M121*0.0000001</f>
        <v>0</v>
      </c>
      <c r="U121" s="1">
        <v>0.0505</v>
      </c>
      <c r="V121" s="1">
        <v>1.159</v>
      </c>
      <c r="W121" s="1">
        <f>U121*1000/40</f>
        <v>1.2625</v>
      </c>
    </row>
    <row r="122" spans="1:23" ht="15">
      <c r="A122" s="2" t="s">
        <v>543</v>
      </c>
      <c r="B122" s="1">
        <v>0</v>
      </c>
      <c r="C122" s="1">
        <f>A122/1000</f>
        <v>44.7813</v>
      </c>
      <c r="D122" s="1">
        <v>0.9445</v>
      </c>
      <c r="E122" s="4">
        <f>B122*1/0.475</f>
        <v>0</v>
      </c>
      <c r="F122" s="4">
        <f>E122*900</f>
        <v>0</v>
      </c>
      <c r="G122" s="4">
        <f>F122*D122*0.00165</f>
        <v>0</v>
      </c>
      <c r="H122" s="1">
        <f>G122*0.00165*13*13*0.3*0.0001</f>
        <v>0</v>
      </c>
      <c r="I122" s="4">
        <f>H122*6.019999999999999E+23</f>
        <v>0</v>
      </c>
      <c r="J122" s="1">
        <f>((0.00165*13*13*0.0001/18)*0.9+(0.00165*13*13*0.0001/44)*0.1)*I122</f>
        <v>0</v>
      </c>
      <c r="K122" s="4">
        <f>J122*0.00000000000000000016</f>
        <v>0</v>
      </c>
      <c r="L122" s="4">
        <f>K122/60</f>
        <v>0</v>
      </c>
      <c r="M122" s="4">
        <f>L122*50</f>
        <v>0</v>
      </c>
      <c r="N122" s="4">
        <f>M122*0.0000001</f>
        <v>0</v>
      </c>
      <c r="U122" s="1">
        <v>0.0505</v>
      </c>
      <c r="V122" s="1">
        <v>1.1654</v>
      </c>
      <c r="W122" s="1">
        <f>U122*1000/40</f>
        <v>1.2625</v>
      </c>
    </row>
    <row r="123" spans="1:23" ht="15">
      <c r="A123" s="2" t="s">
        <v>544</v>
      </c>
      <c r="B123" s="1">
        <v>0</v>
      </c>
      <c r="C123" s="1">
        <f>A123/1000</f>
        <v>45.14789999999999</v>
      </c>
      <c r="D123" s="1">
        <v>0.9317000000000001</v>
      </c>
      <c r="E123" s="4">
        <f>B123*1/0.475</f>
        <v>0</v>
      </c>
      <c r="F123" s="4">
        <f>E123*900</f>
        <v>0</v>
      </c>
      <c r="G123" s="4">
        <f>F123*D123*0.00165</f>
        <v>0</v>
      </c>
      <c r="H123" s="1">
        <f>G123*0.00165*13*13*0.3*0.0001</f>
        <v>0</v>
      </c>
      <c r="I123" s="4">
        <f>H123*6.019999999999999E+23</f>
        <v>0</v>
      </c>
      <c r="J123" s="1">
        <f>((0.00165*13*13*0.0001/18)*0.9+(0.00165*13*13*0.0001/44)*0.1)*I123</f>
        <v>0</v>
      </c>
      <c r="K123" s="4">
        <f>J123*0.00000000000000000016</f>
        <v>0</v>
      </c>
      <c r="L123" s="4">
        <f>K123/60</f>
        <v>0</v>
      </c>
      <c r="M123" s="4">
        <f>L123*50</f>
        <v>0</v>
      </c>
      <c r="N123" s="4">
        <f>M123*0.0000001</f>
        <v>0</v>
      </c>
      <c r="U123" s="1">
        <v>0.0506</v>
      </c>
      <c r="V123" s="1">
        <v>1.1718</v>
      </c>
      <c r="W123" s="1">
        <f>U123*1000/40</f>
        <v>1.2650000000000001</v>
      </c>
    </row>
    <row r="124" spans="1:23" ht="15">
      <c r="A124" s="2" t="s">
        <v>545</v>
      </c>
      <c r="B124" s="1">
        <v>0</v>
      </c>
      <c r="C124" s="1">
        <f>A124/1000</f>
        <v>45.249</v>
      </c>
      <c r="D124" s="1">
        <v>0.9317000000000001</v>
      </c>
      <c r="E124" s="4">
        <f>B124*1/0.475</f>
        <v>0</v>
      </c>
      <c r="F124" s="4">
        <f>E124*900</f>
        <v>0</v>
      </c>
      <c r="G124" s="4">
        <f>F124*D124*0.00165</f>
        <v>0</v>
      </c>
      <c r="H124" s="1">
        <f>G124*0.00165*13*13*0.3*0.0001</f>
        <v>0</v>
      </c>
      <c r="I124" s="4">
        <f>H124*6.019999999999999E+23</f>
        <v>0</v>
      </c>
      <c r="J124" s="1">
        <f>((0.00165*13*13*0.0001/18)*0.9+(0.00165*13*13*0.0001/44)*0.1)*I124</f>
        <v>0</v>
      </c>
      <c r="K124" s="4">
        <f>J124*0.00000000000000000016</f>
        <v>0</v>
      </c>
      <c r="L124" s="4">
        <f>K124/60</f>
        <v>0</v>
      </c>
      <c r="M124" s="4">
        <f>L124*50</f>
        <v>0</v>
      </c>
      <c r="N124" s="4">
        <f>M124*0.0000001</f>
        <v>0</v>
      </c>
      <c r="U124" s="1">
        <v>0.0506</v>
      </c>
      <c r="V124" s="1">
        <v>1.1782</v>
      </c>
      <c r="W124" s="1">
        <f>U124*1000/40</f>
        <v>1.2650000000000001</v>
      </c>
    </row>
    <row r="125" spans="1:23" ht="15">
      <c r="A125" s="2" t="s">
        <v>546</v>
      </c>
      <c r="B125" s="1">
        <v>0.000223</v>
      </c>
      <c r="C125" s="1">
        <f>A125/1000</f>
        <v>45.6462</v>
      </c>
      <c r="D125" s="1">
        <v>0.9252</v>
      </c>
      <c r="E125" s="4">
        <f>B125*1/0.475</f>
        <v>0.00046947368421052627</v>
      </c>
      <c r="F125" s="4">
        <f>E125*900</f>
        <v>0.42252631578947364</v>
      </c>
      <c r="G125" s="4">
        <f>F125*D125*0.00165</f>
        <v>0.0006450202231578948</v>
      </c>
      <c r="H125" s="1">
        <f>G125*0.00165*13*13*0.3*0.0001</f>
        <v>5.395916676827371E-09</v>
      </c>
      <c r="I125" s="4">
        <f>H125*6.019999999999999E+23</f>
        <v>3248341839450077</v>
      </c>
      <c r="J125" s="1">
        <f>((0.00165*13*13*0.0001/18)*0.9+(0.00165*13*13*0.0001/44)*0.1)*I125</f>
        <v>4734864273.728419</v>
      </c>
      <c r="K125" s="4">
        <f>J125*0.00000000000000000016</f>
        <v>7.575782837965471E-10</v>
      </c>
      <c r="L125" s="4">
        <f>K125/60</f>
        <v>1.2626304729942452E-11</v>
      </c>
      <c r="M125" s="4">
        <f>L125*50</f>
        <v>6.313152364971226E-10</v>
      </c>
      <c r="N125" s="4">
        <f>M125*0.0000001</f>
        <v>6.313152364971226E-17</v>
      </c>
      <c r="U125" s="1">
        <v>0.0507</v>
      </c>
      <c r="V125" s="1">
        <v>1.1847</v>
      </c>
      <c r="W125" s="1">
        <f>U125*1000/40</f>
        <v>1.2675</v>
      </c>
    </row>
    <row r="126" spans="1:23" ht="15">
      <c r="A126" s="2" t="s">
        <v>547</v>
      </c>
      <c r="B126" s="1">
        <v>0</v>
      </c>
      <c r="C126" s="1">
        <f>A126/1000</f>
        <v>45.6776</v>
      </c>
      <c r="D126" s="1">
        <v>0.9252</v>
      </c>
      <c r="E126" s="4">
        <f>B126*1/0.475</f>
        <v>0</v>
      </c>
      <c r="F126" s="4">
        <f>E126*900</f>
        <v>0</v>
      </c>
      <c r="G126" s="4">
        <f>F126*D126*0.00165</f>
        <v>0</v>
      </c>
      <c r="H126" s="1">
        <f>G126*0.00165*13*13*0.3*0.0001</f>
        <v>0</v>
      </c>
      <c r="I126" s="4">
        <f>H126*6.019999999999999E+23</f>
        <v>0</v>
      </c>
      <c r="J126" s="1">
        <f>((0.00165*13*13*0.0001/18)*0.9+(0.00165*13*13*0.0001/44)*0.1)*I126</f>
        <v>0</v>
      </c>
      <c r="K126" s="4">
        <f>J126*0.00000000000000000016</f>
        <v>0</v>
      </c>
      <c r="L126" s="4">
        <f>K126/60</f>
        <v>0</v>
      </c>
      <c r="M126" s="4">
        <f>L126*50</f>
        <v>0</v>
      </c>
      <c r="N126" s="4">
        <f>M126*0.0000001</f>
        <v>0</v>
      </c>
      <c r="U126" s="1">
        <v>0.0507</v>
      </c>
      <c r="V126" s="1">
        <v>1.1911</v>
      </c>
      <c r="W126" s="1">
        <f>U126*1000/40</f>
        <v>1.2675</v>
      </c>
    </row>
    <row r="127" spans="1:23" ht="15">
      <c r="A127" s="2" t="s">
        <v>548</v>
      </c>
      <c r="B127" s="1">
        <v>9E-06</v>
      </c>
      <c r="C127" s="1">
        <f>A127/1000</f>
        <v>45.817699999999995</v>
      </c>
      <c r="D127" s="1">
        <v>0.9252</v>
      </c>
      <c r="E127" s="4">
        <f>B127*1/0.475</f>
        <v>1.894736842105263E-05</v>
      </c>
      <c r="F127" s="4">
        <f>E127*900</f>
        <v>0.017052631578947368</v>
      </c>
      <c r="G127" s="4">
        <f>F127*D127*0.00165</f>
        <v>2.603220631578948E-05</v>
      </c>
      <c r="H127" s="1">
        <f>G127*0.00165*13*13*0.3*0.0001</f>
        <v>2.1777242193473698E-10</v>
      </c>
      <c r="I127" s="4">
        <f>H127*6.019999999999999E+23</f>
        <v>131098998004711.64</v>
      </c>
      <c r="J127" s="1">
        <f>((0.00165*13*13*0.0001/18)*0.9+(0.00165*13*13*0.0001/44)*0.1)*I127</f>
        <v>191093176.96661785</v>
      </c>
      <c r="K127" s="4">
        <f>J127*0.00000000000000000016</f>
        <v>3.057490831465886E-11</v>
      </c>
      <c r="L127" s="4">
        <f>K127/60</f>
        <v>5.095818052443143E-13</v>
      </c>
      <c r="M127" s="4">
        <f>L127*50</f>
        <v>2.5479090262215718E-11</v>
      </c>
      <c r="N127" s="4">
        <f>M127*0.0000001</f>
        <v>2.5479090262215716E-18</v>
      </c>
      <c r="U127" s="1">
        <v>0.0511</v>
      </c>
      <c r="V127" s="1">
        <v>1.1975</v>
      </c>
      <c r="W127" s="1">
        <f>U127*1000/40</f>
        <v>1.2775</v>
      </c>
    </row>
    <row r="128" spans="1:23" ht="15">
      <c r="A128" s="2" t="s">
        <v>549</v>
      </c>
      <c r="B128" s="1">
        <v>0</v>
      </c>
      <c r="C128" s="1">
        <f>A128/1000</f>
        <v>45.8363</v>
      </c>
      <c r="D128" s="1">
        <v>0.9252</v>
      </c>
      <c r="E128" s="4">
        <f>B128*1/0.475</f>
        <v>0</v>
      </c>
      <c r="F128" s="4">
        <f>E128*900</f>
        <v>0</v>
      </c>
      <c r="G128" s="4">
        <f>F128*D128*0.00165</f>
        <v>0</v>
      </c>
      <c r="H128" s="1">
        <f>G128*0.00165*13*13*0.3*0.0001</f>
        <v>0</v>
      </c>
      <c r="I128" s="4">
        <f>H128*6.019999999999999E+23</f>
        <v>0</v>
      </c>
      <c r="J128" s="1">
        <f>((0.00165*13*13*0.0001/18)*0.9+(0.00165*13*13*0.0001/44)*0.1)*I128</f>
        <v>0</v>
      </c>
      <c r="K128" s="4">
        <f>J128*0.00000000000000000016</f>
        <v>0</v>
      </c>
      <c r="L128" s="4">
        <f>K128/60</f>
        <v>0</v>
      </c>
      <c r="M128" s="4">
        <f>L128*50</f>
        <v>0</v>
      </c>
      <c r="N128" s="4">
        <f>M128*0.0000001</f>
        <v>0</v>
      </c>
      <c r="U128" s="1">
        <v>0.0511</v>
      </c>
      <c r="V128" s="1">
        <v>1.2039</v>
      </c>
      <c r="W128" s="1">
        <f>U128*1000/40</f>
        <v>1.2775</v>
      </c>
    </row>
    <row r="129" spans="1:23" ht="15">
      <c r="A129" s="2" t="s">
        <v>550</v>
      </c>
      <c r="B129" s="1">
        <v>0</v>
      </c>
      <c r="C129" s="1">
        <f>A129/1000</f>
        <v>46.5391</v>
      </c>
      <c r="D129" s="1">
        <v>0.9188000000000001</v>
      </c>
      <c r="E129" s="4">
        <f>B129*1/0.475</f>
        <v>0</v>
      </c>
      <c r="F129" s="4">
        <f>E129*900</f>
        <v>0</v>
      </c>
      <c r="G129" s="4">
        <f>F129*D129*0.00165</f>
        <v>0</v>
      </c>
      <c r="H129" s="1">
        <f>G129*0.00165*13*13*0.3*0.0001</f>
        <v>0</v>
      </c>
      <c r="I129" s="4">
        <f>H129*6.019999999999999E+23</f>
        <v>0</v>
      </c>
      <c r="J129" s="1">
        <f>((0.00165*13*13*0.0001/18)*0.9+(0.00165*13*13*0.0001/44)*0.1)*I129</f>
        <v>0</v>
      </c>
      <c r="K129" s="4">
        <f>J129*0.00000000000000000016</f>
        <v>0</v>
      </c>
      <c r="L129" s="4">
        <f>K129/60</f>
        <v>0</v>
      </c>
      <c r="M129" s="4">
        <f>L129*50</f>
        <v>0</v>
      </c>
      <c r="N129" s="4">
        <f>M129*0.0000001</f>
        <v>0</v>
      </c>
      <c r="U129" s="1">
        <v>0.0512</v>
      </c>
      <c r="V129" s="1">
        <v>1.2103</v>
      </c>
      <c r="W129" s="1">
        <f>U129*1000/40</f>
        <v>1.28</v>
      </c>
    </row>
    <row r="130" spans="1:23" ht="15">
      <c r="A130" s="2" t="s">
        <v>551</v>
      </c>
      <c r="B130" s="1">
        <v>4E-06</v>
      </c>
      <c r="C130" s="1">
        <f>A130/1000</f>
        <v>47.417699999999996</v>
      </c>
      <c r="D130" s="1">
        <v>0.9059</v>
      </c>
      <c r="E130" s="4">
        <f>B130*1/0.475</f>
        <v>8.421052631578947E-06</v>
      </c>
      <c r="F130" s="4">
        <f>E130*900</f>
        <v>0.007578947368421052</v>
      </c>
      <c r="G130" s="4">
        <f>F130*D130*0.00165</f>
        <v>1.1328517894736843E-05</v>
      </c>
      <c r="H130" s="1">
        <f>G130*0.00165*13*13*0.3*0.0001</f>
        <v>9.476871644842108E-11</v>
      </c>
      <c r="I130" s="4">
        <f>H130*6.019999999999999E+23</f>
        <v>57050767301949.484</v>
      </c>
      <c r="J130" s="1">
        <f>((0.00165*13*13*0.0001/18)*0.9+(0.00165*13*13*0.0001/44)*0.1)*I130</f>
        <v>83158624.68850413</v>
      </c>
      <c r="K130" s="4">
        <f>J130*0.00000000000000000016</f>
        <v>1.3305379950160661E-11</v>
      </c>
      <c r="L130" s="4">
        <f>K130/60</f>
        <v>2.2175633250267768E-13</v>
      </c>
      <c r="M130" s="4">
        <f>L130*50</f>
        <v>1.1087816625133883E-11</v>
      </c>
      <c r="N130" s="4">
        <f>M130*0.0000001</f>
        <v>1.1087816625133882E-18</v>
      </c>
      <c r="U130" s="1">
        <v>0.051500000000000004</v>
      </c>
      <c r="V130" s="1">
        <v>1.2168</v>
      </c>
      <c r="W130" s="1">
        <f>U130*1000/40</f>
        <v>1.2875</v>
      </c>
    </row>
    <row r="131" spans="1:23" ht="15">
      <c r="A131" s="2" t="s">
        <v>552</v>
      </c>
      <c r="B131" s="1">
        <v>0.000164</v>
      </c>
      <c r="C131" s="1">
        <f>A131/1000</f>
        <v>47.4739</v>
      </c>
      <c r="D131" s="1">
        <v>0.9059</v>
      </c>
      <c r="E131" s="4">
        <f>B131*1/0.475</f>
        <v>0.00034526315789473684</v>
      </c>
      <c r="F131" s="4">
        <f>E131*900</f>
        <v>0.31073684210526314</v>
      </c>
      <c r="G131" s="4">
        <f>F131*D131*0.00165</f>
        <v>0.00046446923368421056</v>
      </c>
      <c r="H131" s="1">
        <f>G131*0.00165*13*13*0.3*0.0001</f>
        <v>3.885517374385265E-09</v>
      </c>
      <c r="I131" s="4">
        <f>H131*6.019999999999999E+23</f>
        <v>2339081459379929</v>
      </c>
      <c r="J131" s="1">
        <f>((0.00165*13*13*0.0001/18)*0.9+(0.00165*13*13*0.0001/44)*0.1)*I131</f>
        <v>3409503612.2286696</v>
      </c>
      <c r="K131" s="4">
        <f>J131*0.00000000000000000016</f>
        <v>5.455205779565872E-10</v>
      </c>
      <c r="L131" s="4">
        <f>K131/60</f>
        <v>9.092009632609786E-12</v>
      </c>
      <c r="M131" s="4">
        <f>L131*50</f>
        <v>4.546004816304893E-10</v>
      </c>
      <c r="N131" s="4">
        <f>M131*0.0000001</f>
        <v>4.5460048163048925E-17</v>
      </c>
      <c r="U131" s="1">
        <v>0.0519</v>
      </c>
      <c r="V131" s="1">
        <v>1.2232</v>
      </c>
      <c r="W131" s="1">
        <f>U131*1000/40</f>
        <v>1.2974999999999999</v>
      </c>
    </row>
    <row r="132" spans="1:23" ht="15">
      <c r="A132" s="2" t="s">
        <v>553</v>
      </c>
      <c r="B132" s="1">
        <v>8E-06</v>
      </c>
      <c r="C132" s="1">
        <f>A132/1000</f>
        <v>48.3379</v>
      </c>
      <c r="D132" s="1">
        <v>0.8994000000000001</v>
      </c>
      <c r="E132" s="4">
        <f>B132*1/0.475</f>
        <v>1.6842105263157893E-05</v>
      </c>
      <c r="F132" s="4">
        <f>E132*900</f>
        <v>0.015157894736842105</v>
      </c>
      <c r="G132" s="4">
        <f>F132*D132*0.00165</f>
        <v>2.2494467368421056E-05</v>
      </c>
      <c r="H132" s="1">
        <f>G132*0.00165*13*13*0.3*0.0001</f>
        <v>1.8817746677052638E-10</v>
      </c>
      <c r="I132" s="4">
        <f>H132*6.019999999999999E+23</f>
        <v>113282834995856.88</v>
      </c>
      <c r="J132" s="1">
        <f>((0.00165*13*13*0.0001/18)*0.9+(0.00165*13*13*0.0001/44)*0.1)*I132</f>
        <v>165123892.3608359</v>
      </c>
      <c r="K132" s="4">
        <f>J132*0.00000000000000000016</f>
        <v>2.6419822777733748E-11</v>
      </c>
      <c r="L132" s="4">
        <f>K132/60</f>
        <v>4.403303796288958E-13</v>
      </c>
      <c r="M132" s="4">
        <f>L132*50</f>
        <v>2.201651898144479E-11</v>
      </c>
      <c r="N132" s="4">
        <f>M132*0.0000001</f>
        <v>2.201651898144479E-18</v>
      </c>
      <c r="U132" s="1">
        <v>0.052000000000000005</v>
      </c>
      <c r="V132" s="1">
        <v>1.2296</v>
      </c>
      <c r="W132" s="1">
        <f>U132*1000/40</f>
        <v>1.3000000000000003</v>
      </c>
    </row>
    <row r="133" spans="1:23" ht="15">
      <c r="A133" s="2" t="s">
        <v>554</v>
      </c>
      <c r="B133" s="1">
        <v>0.000147</v>
      </c>
      <c r="C133" s="1">
        <f>A133/1000</f>
        <v>48.4283</v>
      </c>
      <c r="D133" s="1">
        <v>0.8994000000000001</v>
      </c>
      <c r="E133" s="4">
        <f>B133*1/0.475</f>
        <v>0.0003094736842105263</v>
      </c>
      <c r="F133" s="4">
        <f>E133*900</f>
        <v>0.2785263157894737</v>
      </c>
      <c r="G133" s="4">
        <f>F133*D133*0.00165</f>
        <v>0.00041333583789473696</v>
      </c>
      <c r="H133" s="1">
        <f>G133*0.00165*13*13*0.3*0.0001</f>
        <v>3.4577609519084233E-09</v>
      </c>
      <c r="I133" s="4">
        <f>H133*6.019999999999999E+23</f>
        <v>2081572093048870.5</v>
      </c>
      <c r="J133" s="1">
        <f>((0.00165*13*13*0.0001/18)*0.9+(0.00165*13*13*0.0001/44)*0.1)*I133</f>
        <v>3034151522.1303606</v>
      </c>
      <c r="K133" s="4">
        <f>J133*0.00000000000000000016</f>
        <v>4.854642435408577E-10</v>
      </c>
      <c r="L133" s="4">
        <f>K133/60</f>
        <v>8.091070725680962E-12</v>
      </c>
      <c r="M133" s="4">
        <f>L133*50</f>
        <v>4.0455353628404807E-10</v>
      </c>
      <c r="N133" s="4">
        <f>M133*0.0000001</f>
        <v>4.045535362840481E-17</v>
      </c>
      <c r="U133" s="1">
        <v>0.0523</v>
      </c>
      <c r="V133" s="1">
        <v>1.2296</v>
      </c>
      <c r="W133" s="1">
        <f>U133*1000/40</f>
        <v>1.3074999999999999</v>
      </c>
    </row>
    <row r="134" spans="1:23" ht="15">
      <c r="A134" s="2" t="s">
        <v>555</v>
      </c>
      <c r="B134" s="1">
        <v>0.0017300000000000002</v>
      </c>
      <c r="C134" s="1">
        <f>A134/1000</f>
        <v>49.5216</v>
      </c>
      <c r="D134" s="1">
        <v>0.88</v>
      </c>
      <c r="E134" s="4">
        <f>B134*1/0.475</f>
        <v>0.003642105263157895</v>
      </c>
      <c r="F134" s="4">
        <f>E134*900</f>
        <v>3.2778947368421054</v>
      </c>
      <c r="G134" s="4">
        <f>F134*D134*0.00165</f>
        <v>0.004759503157894737</v>
      </c>
      <c r="H134" s="1">
        <f>G134*0.00165*13*13*0.3*0.0001</f>
        <v>3.981562366736843E-08</v>
      </c>
      <c r="I134" s="4">
        <f>H134*6.019999999999999E+23</f>
        <v>23969005447755790</v>
      </c>
      <c r="J134" s="1">
        <f>((0.00165*13*13*0.0001/18)*0.9+(0.00165*13*13*0.0001/44)*0.1)*I134</f>
        <v>34937821565.78504</v>
      </c>
      <c r="K134" s="4">
        <f>J134*0.00000000000000000016</f>
        <v>5.590051450525607E-09</v>
      </c>
      <c r="L134" s="4">
        <f>K134/60</f>
        <v>9.316752417542678E-11</v>
      </c>
      <c r="M134" s="4">
        <f>L134*50</f>
        <v>4.658376208771339E-09</v>
      </c>
      <c r="N134" s="4">
        <f>M134*0.0000001</f>
        <v>4.658376208771339E-16</v>
      </c>
      <c r="U134" s="1">
        <v>0.052700000000000004</v>
      </c>
      <c r="V134" s="1">
        <v>1.236</v>
      </c>
      <c r="W134" s="1">
        <f>U134*1000/40</f>
        <v>1.3175000000000001</v>
      </c>
    </row>
    <row r="135" spans="1:23" ht="15">
      <c r="A135" s="2" t="s">
        <v>556</v>
      </c>
      <c r="B135" s="1">
        <v>2E-06</v>
      </c>
      <c r="C135" s="1">
        <f>A135/1000</f>
        <v>49.67049999999999</v>
      </c>
      <c r="D135" s="1">
        <v>0.88</v>
      </c>
      <c r="E135" s="4">
        <f>B135*1/0.475</f>
        <v>4.210526315789473E-06</v>
      </c>
      <c r="F135" s="4">
        <f>E135*900</f>
        <v>0.003789473684210526</v>
      </c>
      <c r="G135" s="4">
        <f>F135*D135*0.00165</f>
        <v>5.502315789473685E-06</v>
      </c>
      <c r="H135" s="1">
        <f>G135*0.00165*13*13*0.3*0.0001</f>
        <v>4.602962273684212E-11</v>
      </c>
      <c r="I135" s="4">
        <f>H135*6.019999999999999E+23</f>
        <v>27709832887578.953</v>
      </c>
      <c r="J135" s="1">
        <f>((0.00165*13*13*0.0001/18)*0.9+(0.00165*13*13*0.0001/44)*0.1)*I135</f>
        <v>40390545.16275728</v>
      </c>
      <c r="K135" s="4">
        <f>J135*0.00000000000000000016</f>
        <v>6.462487226041165E-12</v>
      </c>
      <c r="L135" s="4">
        <f>K135/60</f>
        <v>1.0770812043401942E-13</v>
      </c>
      <c r="M135" s="4">
        <f>L135*50</f>
        <v>5.3854060217009706E-12</v>
      </c>
      <c r="N135" s="4">
        <f>M135*0.0000001</f>
        <v>5.38540602170097E-19</v>
      </c>
      <c r="U135" s="1">
        <v>0.052700000000000004</v>
      </c>
      <c r="V135" s="1">
        <v>1.2424</v>
      </c>
      <c r="W135" s="1">
        <f>U135*1000/40</f>
        <v>1.3175000000000001</v>
      </c>
    </row>
    <row r="136" spans="1:23" ht="15">
      <c r="A136" s="2" t="s">
        <v>557</v>
      </c>
      <c r="B136" s="1">
        <v>5.1E-05</v>
      </c>
      <c r="C136" s="1">
        <f>A136/1000</f>
        <v>49.809200000000004</v>
      </c>
      <c r="D136" s="1">
        <v>0.88</v>
      </c>
      <c r="E136" s="4">
        <f>B136*1/0.475</f>
        <v>0.00010736842105263157</v>
      </c>
      <c r="F136" s="4">
        <f>E136*900</f>
        <v>0.09663157894736842</v>
      </c>
      <c r="G136" s="4">
        <f>F136*D136*0.00165</f>
        <v>0.00014030905263157895</v>
      </c>
      <c r="H136" s="1">
        <f>G136*0.00165*13*13*0.3*0.0001</f>
        <v>1.173755379789474E-09</v>
      </c>
      <c r="I136" s="4">
        <f>H136*6.019999999999999E+23</f>
        <v>706600738633263.2</v>
      </c>
      <c r="J136" s="1">
        <f>((0.00165*13*13*0.0001/18)*0.9+(0.00165*13*13*0.0001/44)*0.1)*I136</f>
        <v>1029958901.6503105</v>
      </c>
      <c r="K136" s="4">
        <f>J136*0.00000000000000000016</f>
        <v>1.647934242640497E-10</v>
      </c>
      <c r="L136" s="4">
        <f>K136/60</f>
        <v>2.746557071067495E-12</v>
      </c>
      <c r="M136" s="4">
        <f>L136*50</f>
        <v>1.3732785355337473E-10</v>
      </c>
      <c r="N136" s="4">
        <f>M136*0.0000001</f>
        <v>1.3732785355337473E-17</v>
      </c>
      <c r="U136" s="1">
        <v>0.0531</v>
      </c>
      <c r="V136" s="1">
        <v>1.2488</v>
      </c>
      <c r="W136" s="1">
        <f>U136*1000/40</f>
        <v>1.3275000000000001</v>
      </c>
    </row>
    <row r="137" spans="1:23" ht="15">
      <c r="A137" s="2" t="s">
        <v>558</v>
      </c>
      <c r="B137" s="1">
        <v>1E-06</v>
      </c>
      <c r="C137" s="1">
        <f>A137/1000</f>
        <v>50.8226</v>
      </c>
      <c r="D137" s="1">
        <v>0.8736</v>
      </c>
      <c r="E137" s="4">
        <f>B137*1/0.475</f>
        <v>2.1052631578947366E-06</v>
      </c>
      <c r="F137" s="4">
        <f>E137*900</f>
        <v>0.001894736842105263</v>
      </c>
      <c r="G137" s="4">
        <f>F137*D137*0.00165</f>
        <v>2.731149473684211E-06</v>
      </c>
      <c r="H137" s="1">
        <f>G137*0.00165*13*13*0.3*0.0001</f>
        <v>2.2847430922105275E-11</v>
      </c>
      <c r="I137" s="4">
        <f>H137*6.019999999999999E+23</f>
        <v>13754153415107.373</v>
      </c>
      <c r="J137" s="1">
        <f>((0.00165*13*13*0.0001/18)*0.9+(0.00165*13*13*0.0001/44)*0.1)*I137</f>
        <v>20048397.871695887</v>
      </c>
      <c r="K137" s="4">
        <f>J137*0.00000000000000000016</f>
        <v>3.2077436594713423E-12</v>
      </c>
      <c r="L137" s="4">
        <f>K137/60</f>
        <v>5.3462394324522374E-14</v>
      </c>
      <c r="M137" s="4">
        <f>L137*50</f>
        <v>2.6731197162261187E-12</v>
      </c>
      <c r="N137" s="4">
        <f>M137*0.0000001</f>
        <v>2.6731197162261185E-19</v>
      </c>
      <c r="U137" s="1">
        <v>0.053500000000000006</v>
      </c>
      <c r="V137" s="1">
        <v>1.2551</v>
      </c>
      <c r="W137" s="1">
        <f>U137*1000/40</f>
        <v>1.3375000000000001</v>
      </c>
    </row>
    <row r="138" spans="1:23" ht="15">
      <c r="A138" s="2" t="s">
        <v>559</v>
      </c>
      <c r="B138" s="1">
        <v>0</v>
      </c>
      <c r="C138" s="1">
        <f>A138/1000</f>
        <v>50.981300000000005</v>
      </c>
      <c r="D138" s="1">
        <v>0.8736</v>
      </c>
      <c r="E138" s="4">
        <f>B138*1/0.475</f>
        <v>0</v>
      </c>
      <c r="F138" s="4">
        <f>E138*900</f>
        <v>0</v>
      </c>
      <c r="G138" s="4">
        <f>F138*D138*0.00165</f>
        <v>0</v>
      </c>
      <c r="H138" s="1">
        <f>G138*0.00165*13*13*0.3*0.0001</f>
        <v>0</v>
      </c>
      <c r="I138" s="4">
        <f>H138*6.019999999999999E+23</f>
        <v>0</v>
      </c>
      <c r="J138" s="1">
        <f>((0.00165*13*13*0.0001/18)*0.9+(0.00165*13*13*0.0001/44)*0.1)*I138</f>
        <v>0</v>
      </c>
      <c r="K138" s="4">
        <f>J138*0.00000000000000000016</f>
        <v>0</v>
      </c>
      <c r="L138" s="4">
        <f>K138/60</f>
        <v>0</v>
      </c>
      <c r="M138" s="4">
        <f>L138*50</f>
        <v>0</v>
      </c>
      <c r="N138" s="4">
        <f>M138*0.0000001</f>
        <v>0</v>
      </c>
      <c r="U138" s="1">
        <v>0.053500000000000006</v>
      </c>
      <c r="V138" s="1">
        <v>1.2617</v>
      </c>
      <c r="W138" s="1">
        <f>U138*1000/40</f>
        <v>1.3375000000000001</v>
      </c>
    </row>
    <row r="139" spans="1:23" ht="15">
      <c r="A139" s="2" t="s">
        <v>560</v>
      </c>
      <c r="B139" s="1">
        <v>1E-06</v>
      </c>
      <c r="C139" s="1">
        <f>A139/1000</f>
        <v>51.2705</v>
      </c>
      <c r="D139" s="1">
        <v>0.8642000000000001</v>
      </c>
      <c r="E139" s="4">
        <f>B139*1/0.475</f>
        <v>2.1052631578947366E-06</v>
      </c>
      <c r="F139" s="4">
        <f>E139*900</f>
        <v>0.001894736842105263</v>
      </c>
      <c r="G139" s="4">
        <f>F139*D139*0.00165</f>
        <v>2.7017621052631585E-06</v>
      </c>
      <c r="H139" s="1">
        <f>G139*0.00165*13*13*0.3*0.0001</f>
        <v>2.2601590891578958E-11</v>
      </c>
      <c r="I139" s="4">
        <f>H139*6.019999999999999E+23</f>
        <v>13606157716730.531</v>
      </c>
      <c r="J139" s="1">
        <f>((0.00165*13*13*0.0001/18)*0.9+(0.00165*13*13*0.0001/44)*0.1)*I139</f>
        <v>19832675.641849346</v>
      </c>
      <c r="K139" s="4">
        <f>J139*0.00000000000000000016</f>
        <v>3.173228102695896E-12</v>
      </c>
      <c r="L139" s="4">
        <f>K139/60</f>
        <v>5.28871350449316E-14</v>
      </c>
      <c r="M139" s="4">
        <f>L139*50</f>
        <v>2.64435675224658E-12</v>
      </c>
      <c r="N139" s="4">
        <f>M139*0.0000001</f>
        <v>2.64435675224658E-19</v>
      </c>
      <c r="U139" s="1">
        <v>0.0536</v>
      </c>
      <c r="V139" s="1">
        <v>1.2681</v>
      </c>
      <c r="W139" s="1">
        <f>U139*1000/40</f>
        <v>1.34</v>
      </c>
    </row>
    <row r="140" spans="1:23" ht="15">
      <c r="A140" s="2" t="s">
        <v>561</v>
      </c>
      <c r="B140" s="1">
        <v>0.000713</v>
      </c>
      <c r="C140" s="1">
        <f>A140/1000</f>
        <v>51.3399</v>
      </c>
      <c r="D140" s="1">
        <v>0.8642000000000001</v>
      </c>
      <c r="E140" s="4">
        <f>B140*1/0.475</f>
        <v>0.0015010526315789472</v>
      </c>
      <c r="F140" s="4">
        <f>E140*900</f>
        <v>1.3509473684210525</v>
      </c>
      <c r="G140" s="4">
        <f>F140*D140*0.00165</f>
        <v>0.0019263563810526317</v>
      </c>
      <c r="H140" s="1">
        <f>G140*0.00165*13*13*0.3*0.0001</f>
        <v>1.6114934305695797E-08</v>
      </c>
      <c r="I140" s="4">
        <f>H140*6.019999999999999E+23</f>
        <v>9701190452028868</v>
      </c>
      <c r="J140" s="1">
        <f>((0.00165*13*13*0.0001/18)*0.9+(0.00165*13*13*0.0001/44)*0.1)*I140</f>
        <v>14140697732.638582</v>
      </c>
      <c r="K140" s="4">
        <f>J140*0.00000000000000000016</f>
        <v>2.2625116372221734E-09</v>
      </c>
      <c r="L140" s="4">
        <f>K140/60</f>
        <v>3.770852728703622E-11</v>
      </c>
      <c r="M140" s="4">
        <f>L140*50</f>
        <v>1.8854263643518114E-09</v>
      </c>
      <c r="N140" s="4">
        <f>M140*0.0000001</f>
        <v>1.8854263643518113E-16</v>
      </c>
      <c r="U140" s="1">
        <v>0.0536</v>
      </c>
      <c r="V140" s="1">
        <v>1.2745</v>
      </c>
      <c r="W140" s="1">
        <f>U140*1000/40</f>
        <v>1.34</v>
      </c>
    </row>
    <row r="141" spans="1:23" ht="15">
      <c r="A141" s="2" t="s">
        <v>562</v>
      </c>
      <c r="B141" s="1">
        <v>0.00010899999999999999</v>
      </c>
      <c r="C141" s="1">
        <f>A141/1000</f>
        <v>51.3438</v>
      </c>
      <c r="D141" s="1">
        <v>0.8642000000000001</v>
      </c>
      <c r="E141" s="4">
        <f>B141*1/0.475</f>
        <v>0.0002294736842105263</v>
      </c>
      <c r="F141" s="4">
        <f>E141*900</f>
        <v>0.20652631578947367</v>
      </c>
      <c r="G141" s="4">
        <f>F141*D141*0.00165</f>
        <v>0.0002944920694736843</v>
      </c>
      <c r="H141" s="1">
        <f>G141*0.00165*13*13*0.3*0.0001</f>
        <v>2.4635734071821064E-09</v>
      </c>
      <c r="I141" s="4">
        <f>H141*6.019999999999999E+23</f>
        <v>1483071191123627.8</v>
      </c>
      <c r="J141" s="1">
        <f>((0.00165*13*13*0.0001/18)*0.9+(0.00165*13*13*0.0001/44)*0.1)*I141</f>
        <v>2161761644.9615784</v>
      </c>
      <c r="K141" s="4">
        <f>J141*0.00000000000000000016</f>
        <v>3.4588186319385256E-10</v>
      </c>
      <c r="L141" s="4">
        <f>K141/60</f>
        <v>5.764697719897543E-12</v>
      </c>
      <c r="M141" s="4">
        <f>L141*50</f>
        <v>2.8823488599487715E-10</v>
      </c>
      <c r="N141" s="4">
        <f>M141*0.0000001</f>
        <v>2.882348859948771E-17</v>
      </c>
      <c r="U141" s="1">
        <v>0.0536</v>
      </c>
      <c r="V141" s="1">
        <v>1.2809</v>
      </c>
      <c r="W141" s="1">
        <f>U141*1000/40</f>
        <v>1.34</v>
      </c>
    </row>
    <row r="142" spans="1:23" ht="15">
      <c r="A142" s="2" t="s">
        <v>563</v>
      </c>
      <c r="B142" s="1">
        <v>3.9E-05</v>
      </c>
      <c r="C142" s="1">
        <f>A142/1000</f>
        <v>52.281099999999995</v>
      </c>
      <c r="D142" s="1">
        <v>0.8642000000000001</v>
      </c>
      <c r="E142" s="4">
        <f>B142*1/0.475</f>
        <v>8.210526315789473E-05</v>
      </c>
      <c r="F142" s="4">
        <f>E142*900</f>
        <v>0.07389473684210525</v>
      </c>
      <c r="G142" s="4">
        <f>F142*D142*0.00165</f>
        <v>0.00010536872210526317</v>
      </c>
      <c r="H142" s="1">
        <f>G142*0.00165*13*13*0.3*0.0001</f>
        <v>8.814620447715793E-10</v>
      </c>
      <c r="I142" s="4">
        <f>H142*6.019999999999999E+23</f>
        <v>530640150952490.7</v>
      </c>
      <c r="J142" s="1">
        <f>((0.00165*13*13*0.0001/18)*0.9+(0.00165*13*13*0.0001/44)*0.1)*I142</f>
        <v>773474350.0321244</v>
      </c>
      <c r="K142" s="4">
        <f>J142*0.00000000000000000016</f>
        <v>1.2375589600513992E-10</v>
      </c>
      <c r="L142" s="4">
        <f>K142/60</f>
        <v>2.062598266752332E-12</v>
      </c>
      <c r="M142" s="4">
        <f>L142*50</f>
        <v>1.0312991333761659E-10</v>
      </c>
      <c r="N142" s="4">
        <f>M142*0.0000001</f>
        <v>1.0312991333761658E-17</v>
      </c>
      <c r="U142" s="1">
        <v>0.053700000000000005</v>
      </c>
      <c r="V142" s="1">
        <v>1.2873</v>
      </c>
      <c r="W142" s="1">
        <f>U142*1000/40</f>
        <v>1.3425</v>
      </c>
    </row>
    <row r="143" spans="1:23" ht="15">
      <c r="A143" s="2" t="s">
        <v>564</v>
      </c>
      <c r="B143" s="1">
        <v>6E-06</v>
      </c>
      <c r="C143" s="1">
        <f>A143/1000</f>
        <v>52.3529</v>
      </c>
      <c r="D143" s="1">
        <v>0.8542000000000001</v>
      </c>
      <c r="E143" s="4">
        <f>B143*1/0.475</f>
        <v>1.263157894736842E-05</v>
      </c>
      <c r="F143" s="4">
        <f>E143*900</f>
        <v>0.011368421052631578</v>
      </c>
      <c r="G143" s="4">
        <f>F143*D143*0.00165</f>
        <v>1.602299368421053E-05</v>
      </c>
      <c r="H143" s="1">
        <f>G143*0.00165*13*13*0.3*0.0001</f>
        <v>1.3404035366526324E-10</v>
      </c>
      <c r="I143" s="4">
        <f>H143*6.019999999999999E+23</f>
        <v>80692292906488.45</v>
      </c>
      <c r="J143" s="1">
        <f>((0.00165*13*13*0.0001/18)*0.9+(0.00165*13*13*0.0001/44)*0.1)*I143</f>
        <v>117619103.44782026</v>
      </c>
      <c r="K143" s="4">
        <f>J143*0.00000000000000000016</f>
        <v>1.8819056551651242E-11</v>
      </c>
      <c r="L143" s="4">
        <f>K143/60</f>
        <v>3.1365094252752073E-13</v>
      </c>
      <c r="M143" s="4">
        <f>L143*50</f>
        <v>1.5682547126376038E-11</v>
      </c>
      <c r="N143" s="4">
        <f>M143*0.0000001</f>
        <v>1.5682547126376038E-18</v>
      </c>
      <c r="U143" s="1">
        <v>0.053700000000000005</v>
      </c>
      <c r="V143" s="1">
        <v>1.2938</v>
      </c>
      <c r="W143" s="1">
        <f>U143*1000/40</f>
        <v>1.3425</v>
      </c>
    </row>
    <row r="144" spans="1:23" ht="15">
      <c r="A144" s="2" t="s">
        <v>565</v>
      </c>
      <c r="B144" s="1">
        <v>0</v>
      </c>
      <c r="C144" s="1">
        <f>A144/1000</f>
        <v>52.422599999999996</v>
      </c>
      <c r="D144" s="1">
        <v>0.8542000000000001</v>
      </c>
      <c r="E144" s="4">
        <f>B144*1/0.475</f>
        <v>0</v>
      </c>
      <c r="F144" s="4">
        <f>E144*900</f>
        <v>0</v>
      </c>
      <c r="G144" s="4">
        <f>F144*D144*0.00165</f>
        <v>0</v>
      </c>
      <c r="H144" s="1">
        <f>G144*0.00165*13*13*0.3*0.0001</f>
        <v>0</v>
      </c>
      <c r="I144" s="4">
        <f>H144*6.019999999999999E+23</f>
        <v>0</v>
      </c>
      <c r="J144" s="1">
        <f>((0.00165*13*13*0.0001/18)*0.9+(0.00165*13*13*0.0001/44)*0.1)*I144</f>
        <v>0</v>
      </c>
      <c r="K144" s="4">
        <f>J144*0.00000000000000000016</f>
        <v>0</v>
      </c>
      <c r="L144" s="4">
        <f>K144/60</f>
        <v>0</v>
      </c>
      <c r="M144" s="4">
        <f>L144*50</f>
        <v>0</v>
      </c>
      <c r="N144" s="4">
        <f>M144*0.0000001</f>
        <v>0</v>
      </c>
      <c r="U144" s="1">
        <v>0.0538</v>
      </c>
      <c r="V144" s="1">
        <v>1.3002</v>
      </c>
      <c r="W144" s="1">
        <f>U144*1000/40</f>
        <v>1.345</v>
      </c>
    </row>
    <row r="145" spans="1:23" ht="15">
      <c r="A145" s="2" t="s">
        <v>566</v>
      </c>
      <c r="B145" s="1">
        <v>0</v>
      </c>
      <c r="C145" s="1">
        <f>A145/1000</f>
        <v>52.581300000000006</v>
      </c>
      <c r="D145" s="1">
        <v>0.8542000000000001</v>
      </c>
      <c r="E145" s="4">
        <f>B145*1/0.475</f>
        <v>0</v>
      </c>
      <c r="F145" s="4">
        <f>E145*900</f>
        <v>0</v>
      </c>
      <c r="G145" s="4">
        <f>F145*D145*0.00165</f>
        <v>0</v>
      </c>
      <c r="H145" s="1">
        <f>G145*0.00165*13*13*0.3*0.0001</f>
        <v>0</v>
      </c>
      <c r="I145" s="4">
        <f>H145*6.019999999999999E+23</f>
        <v>0</v>
      </c>
      <c r="J145" s="1">
        <f>((0.00165*13*13*0.0001/18)*0.9+(0.00165*13*13*0.0001/44)*0.1)*I145</f>
        <v>0</v>
      </c>
      <c r="K145" s="4">
        <f>J145*0.00000000000000000016</f>
        <v>0</v>
      </c>
      <c r="L145" s="4">
        <f>K145/60</f>
        <v>0</v>
      </c>
      <c r="M145" s="4">
        <f>L145*50</f>
        <v>0</v>
      </c>
      <c r="N145" s="4">
        <f>M145*0.0000001</f>
        <v>0</v>
      </c>
      <c r="U145" s="1">
        <v>0.0538</v>
      </c>
      <c r="V145" s="1">
        <v>1.3066</v>
      </c>
      <c r="W145" s="1">
        <f>U145*1000/40</f>
        <v>1.345</v>
      </c>
    </row>
    <row r="146" spans="1:23" ht="15">
      <c r="A146" s="2" t="s">
        <v>567</v>
      </c>
      <c r="B146" s="1">
        <v>0</v>
      </c>
      <c r="C146" s="1">
        <f>A146/1000</f>
        <v>52.79899999999999</v>
      </c>
      <c r="D146" s="1">
        <v>0.8542000000000001</v>
      </c>
      <c r="E146" s="4">
        <f>B146*1/0.475</f>
        <v>0</v>
      </c>
      <c r="F146" s="4">
        <f>E146*900</f>
        <v>0</v>
      </c>
      <c r="G146" s="4">
        <f>F146*D146*0.00165</f>
        <v>0</v>
      </c>
      <c r="H146" s="1">
        <f>G146*0.00165*13*13*0.3*0.0001</f>
        <v>0</v>
      </c>
      <c r="I146" s="4">
        <f>H146*6.019999999999999E+23</f>
        <v>0</v>
      </c>
      <c r="J146" s="1">
        <f>((0.00165*13*13*0.0001/18)*0.9+(0.00165*13*13*0.0001/44)*0.1)*I146</f>
        <v>0</v>
      </c>
      <c r="K146" s="4">
        <f>J146*0.00000000000000000016</f>
        <v>0</v>
      </c>
      <c r="L146" s="4">
        <f>K146/60</f>
        <v>0</v>
      </c>
      <c r="M146" s="4">
        <f>L146*50</f>
        <v>0</v>
      </c>
      <c r="N146" s="4">
        <f>M146*0.0000001</f>
        <v>0</v>
      </c>
      <c r="U146" s="1">
        <v>0.054200000000000005</v>
      </c>
      <c r="V146" s="1">
        <v>1.313</v>
      </c>
      <c r="W146" s="1">
        <f>U146*1000/40</f>
        <v>1.355</v>
      </c>
    </row>
    <row r="147" spans="1:23" ht="15">
      <c r="A147" s="2" t="s">
        <v>568</v>
      </c>
      <c r="B147" s="1">
        <v>0.00046199999999999995</v>
      </c>
      <c r="C147" s="1">
        <f>A147/1000</f>
        <v>53.3744</v>
      </c>
      <c r="D147" s="1">
        <v>0.8542000000000001</v>
      </c>
      <c r="E147" s="4">
        <f>B147*1/0.475</f>
        <v>0.0009726315789473683</v>
      </c>
      <c r="F147" s="4">
        <f>E147*900</f>
        <v>0.8753684210526315</v>
      </c>
      <c r="G147" s="4">
        <f>F147*D147*0.00165</f>
        <v>0.0012337705136842105</v>
      </c>
      <c r="H147" s="1">
        <f>G147*0.00165*13*13*0.3*0.0001</f>
        <v>1.0321107232225267E-08</v>
      </c>
      <c r="I147" s="4">
        <f>H147*6.019999999999999E+23</f>
        <v>6213306553799610</v>
      </c>
      <c r="J147" s="1">
        <f>((0.00165*13*13*0.0001/18)*0.9+(0.00165*13*13*0.0001/44)*0.1)*I147</f>
        <v>9056670965.482159</v>
      </c>
      <c r="K147" s="4">
        <f>J147*0.00000000000000000016</f>
        <v>1.4490673544771455E-09</v>
      </c>
      <c r="L147" s="4">
        <f>K147/60</f>
        <v>2.415112257461909E-11</v>
      </c>
      <c r="M147" s="4">
        <f>L147*50</f>
        <v>1.2075561287309546E-09</v>
      </c>
      <c r="N147" s="4">
        <f>M147*0.0000001</f>
        <v>1.2075561287309545E-16</v>
      </c>
      <c r="U147" s="1">
        <v>0.0543</v>
      </c>
      <c r="V147" s="1">
        <v>1.3195000000000001</v>
      </c>
      <c r="W147" s="1">
        <f>U147*1000/40</f>
        <v>1.3575000000000002</v>
      </c>
    </row>
    <row r="148" spans="1:23" ht="15">
      <c r="A148" s="2" t="s">
        <v>569</v>
      </c>
      <c r="B148" s="1">
        <v>9E-06</v>
      </c>
      <c r="C148" s="1">
        <f>A148/1000</f>
        <v>53.43320000000001</v>
      </c>
      <c r="D148" s="1">
        <v>0.8542000000000001</v>
      </c>
      <c r="E148" s="4">
        <f>B148*1/0.475</f>
        <v>1.894736842105263E-05</v>
      </c>
      <c r="F148" s="4">
        <f>E148*900</f>
        <v>0.017052631578947368</v>
      </c>
      <c r="G148" s="4">
        <f>F148*D148*0.00165</f>
        <v>2.403449052631579E-05</v>
      </c>
      <c r="H148" s="1">
        <f>G148*0.00165*13*13*0.3*0.0001</f>
        <v>2.0106053049789483E-10</v>
      </c>
      <c r="I148" s="4">
        <f>H148*6.019999999999999E+23</f>
        <v>121038439359732.67</v>
      </c>
      <c r="J148" s="1">
        <f>((0.00165*13*13*0.0001/18)*0.9+(0.00165*13*13*0.0001/44)*0.1)*I148</f>
        <v>176428655.17173037</v>
      </c>
      <c r="K148" s="4">
        <f>J148*0.00000000000000000016</f>
        <v>2.8228584827476862E-11</v>
      </c>
      <c r="L148" s="4">
        <f>K148/60</f>
        <v>4.70476413791281E-13</v>
      </c>
      <c r="M148" s="4">
        <f>L148*50</f>
        <v>2.3523820689564052E-11</v>
      </c>
      <c r="N148" s="4">
        <f>M148*0.0000001</f>
        <v>2.352382068956405E-18</v>
      </c>
      <c r="U148" s="1">
        <v>0.054700000000000006</v>
      </c>
      <c r="V148" s="1">
        <v>1.3259</v>
      </c>
      <c r="W148" s="1">
        <f>U148*1000/40</f>
        <v>1.3675000000000002</v>
      </c>
    </row>
    <row r="149" spans="1:23" ht="15">
      <c r="A149" s="2" t="s">
        <v>570</v>
      </c>
      <c r="B149" s="1">
        <v>2E-06</v>
      </c>
      <c r="C149" s="1">
        <f>A149/1000</f>
        <v>53.5919</v>
      </c>
      <c r="D149" s="1">
        <v>0.8542000000000001</v>
      </c>
      <c r="E149" s="4">
        <f>B149*1/0.475</f>
        <v>4.210526315789473E-06</v>
      </c>
      <c r="F149" s="4">
        <f>E149*900</f>
        <v>0.003789473684210526</v>
      </c>
      <c r="G149" s="4">
        <f>F149*D149*0.00165</f>
        <v>5.340997894736843E-06</v>
      </c>
      <c r="H149" s="1">
        <f>G149*0.00165*13*13*0.3*0.0001</f>
        <v>4.468011788842107E-11</v>
      </c>
      <c r="I149" s="4">
        <f>H149*6.019999999999999E+23</f>
        <v>26897430968829.48</v>
      </c>
      <c r="J149" s="1">
        <f>((0.00165*13*13*0.0001/18)*0.9+(0.00165*13*13*0.0001/44)*0.1)*I149</f>
        <v>39206367.81594008</v>
      </c>
      <c r="K149" s="4">
        <f>J149*0.00000000000000000016</f>
        <v>6.2730188505504136E-12</v>
      </c>
      <c r="L149" s="4">
        <f>K149/60</f>
        <v>1.0455031417584023E-13</v>
      </c>
      <c r="M149" s="4">
        <f>L149*50</f>
        <v>5.227515708792011E-12</v>
      </c>
      <c r="N149" s="4">
        <f>M149*0.0000001</f>
        <v>5.227515708792011E-19</v>
      </c>
      <c r="U149" s="1">
        <v>0.054700000000000006</v>
      </c>
      <c r="V149" s="1">
        <v>1.3323</v>
      </c>
      <c r="W149" s="1">
        <f>U149*1000/40</f>
        <v>1.3675000000000002</v>
      </c>
    </row>
    <row r="150" spans="1:23" ht="15">
      <c r="A150" s="2" t="s">
        <v>571</v>
      </c>
      <c r="B150" s="1">
        <v>3E-06</v>
      </c>
      <c r="C150" s="1">
        <f>A150/1000</f>
        <v>54.069900000000004</v>
      </c>
      <c r="D150" s="1">
        <v>0.8542000000000001</v>
      </c>
      <c r="E150" s="4">
        <f>B150*1/0.475</f>
        <v>6.31578947368421E-06</v>
      </c>
      <c r="F150" s="4">
        <f>E150*900</f>
        <v>0.005684210526315789</v>
      </c>
      <c r="G150" s="4">
        <f>F150*D150*0.00165</f>
        <v>8.011496842105266E-06</v>
      </c>
      <c r="H150" s="1">
        <f>G150*0.00165*13*13*0.3*0.0001</f>
        <v>6.702017683263162E-11</v>
      </c>
      <c r="I150" s="4">
        <f>H150*6.019999999999999E+23</f>
        <v>40346146453244.23</v>
      </c>
      <c r="J150" s="1">
        <f>((0.00165*13*13*0.0001/18)*0.9+(0.00165*13*13*0.0001/44)*0.1)*I150</f>
        <v>58809551.72391013</v>
      </c>
      <c r="K150" s="4">
        <f>J150*0.00000000000000000016</f>
        <v>9.409528275825621E-12</v>
      </c>
      <c r="L150" s="4">
        <f>K150/60</f>
        <v>1.5682547126376036E-13</v>
      </c>
      <c r="M150" s="4">
        <f>L150*50</f>
        <v>7.841273563188019E-12</v>
      </c>
      <c r="N150" s="4">
        <f>M150*0.0000001</f>
        <v>7.841273563188019E-19</v>
      </c>
      <c r="U150" s="1">
        <v>0.0548</v>
      </c>
      <c r="V150" s="1">
        <v>1.3387</v>
      </c>
      <c r="W150" s="1">
        <f>U150*1000/40</f>
        <v>1.37</v>
      </c>
    </row>
    <row r="151" spans="1:23" ht="15">
      <c r="A151" s="2" t="s">
        <v>572</v>
      </c>
      <c r="B151" s="1">
        <v>0.000104</v>
      </c>
      <c r="C151" s="1">
        <f>A151/1000</f>
        <v>54.5265</v>
      </c>
      <c r="D151" s="1">
        <v>0.8542000000000001</v>
      </c>
      <c r="E151" s="4">
        <f>B151*1/0.475</f>
        <v>0.0002189473684210526</v>
      </c>
      <c r="F151" s="4">
        <f>E151*900</f>
        <v>0.19705263157894734</v>
      </c>
      <c r="G151" s="4">
        <f>F151*D151*0.00165</f>
        <v>0.0002777318905263158</v>
      </c>
      <c r="H151" s="1">
        <f>G151*0.00165*13*13*0.3*0.0001</f>
        <v>2.323366130197896E-09</v>
      </c>
      <c r="I151" s="4">
        <f>H151*6.019999999999999E+23</f>
        <v>1398666410379133.2</v>
      </c>
      <c r="J151" s="1">
        <f>((0.00165*13*13*0.0001/18)*0.9+(0.00165*13*13*0.0001/44)*0.1)*I151</f>
        <v>2038731126.4288845</v>
      </c>
      <c r="K151" s="4">
        <f>J151*0.00000000000000000016</f>
        <v>3.2619698022862156E-10</v>
      </c>
      <c r="L151" s="4">
        <f>K151/60</f>
        <v>5.4366163371436926E-12</v>
      </c>
      <c r="M151" s="4">
        <f>L151*50</f>
        <v>2.718308168571846E-10</v>
      </c>
      <c r="N151" s="4">
        <f>M151*0.0000001</f>
        <v>2.718308168571846E-17</v>
      </c>
      <c r="U151" s="1">
        <v>0.0548</v>
      </c>
      <c r="V151" s="1">
        <v>1.3451</v>
      </c>
      <c r="W151" s="1">
        <f>U151*1000/40</f>
        <v>1.37</v>
      </c>
    </row>
    <row r="152" spans="1:23" ht="15">
      <c r="A152" s="2" t="s">
        <v>573</v>
      </c>
      <c r="B152" s="1">
        <v>1.8E-05</v>
      </c>
      <c r="C152" s="1">
        <f>A152/1000</f>
        <v>54.685199999999995</v>
      </c>
      <c r="D152" s="1">
        <v>0.8542000000000001</v>
      </c>
      <c r="E152" s="4">
        <f>B152*1/0.475</f>
        <v>3.789473684210526E-05</v>
      </c>
      <c r="F152" s="4">
        <f>E152*900</f>
        <v>0.034105263157894736</v>
      </c>
      <c r="G152" s="4">
        <f>F152*D152*0.00165</f>
        <v>4.806898105263158E-05</v>
      </c>
      <c r="H152" s="1">
        <f>G152*0.00165*13*13*0.3*0.0001</f>
        <v>4.0212106099578967E-10</v>
      </c>
      <c r="I152" s="4">
        <f>H152*6.019999999999999E+23</f>
        <v>242076878719465.34</v>
      </c>
      <c r="J152" s="1">
        <f>((0.00165*13*13*0.0001/18)*0.9+(0.00165*13*13*0.0001/44)*0.1)*I152</f>
        <v>352857310.34346074</v>
      </c>
      <c r="K152" s="4">
        <f>J152*0.00000000000000000016</f>
        <v>5.6457169654953724E-11</v>
      </c>
      <c r="L152" s="4">
        <f>K152/60</f>
        <v>9.40952827582562E-13</v>
      </c>
      <c r="M152" s="4">
        <f>L152*50</f>
        <v>4.7047641379128104E-11</v>
      </c>
      <c r="N152" s="4">
        <f>M152*0.0000001</f>
        <v>4.70476413791281E-18</v>
      </c>
      <c r="U152" s="1">
        <v>0.0548</v>
      </c>
      <c r="V152" s="1">
        <v>1.3516</v>
      </c>
      <c r="W152" s="1">
        <f>U152*1000/40</f>
        <v>1.37</v>
      </c>
    </row>
    <row r="153" spans="1:23" ht="15">
      <c r="A153" s="2" t="s">
        <v>574</v>
      </c>
      <c r="B153" s="1">
        <v>1E-06</v>
      </c>
      <c r="C153" s="1">
        <f>A153/1000</f>
        <v>54.8491</v>
      </c>
      <c r="D153" s="1">
        <v>0.8542000000000001</v>
      </c>
      <c r="E153" s="4">
        <f>B153*1/0.475</f>
        <v>2.1052631578947366E-06</v>
      </c>
      <c r="F153" s="4">
        <f>E153*900</f>
        <v>0.001894736842105263</v>
      </c>
      <c r="G153" s="4">
        <f>F153*D153*0.00165</f>
        <v>2.6704989473684214E-06</v>
      </c>
      <c r="H153" s="1">
        <f>G153*0.00165*13*13*0.3*0.0001</f>
        <v>2.2340058944210534E-11</v>
      </c>
      <c r="I153" s="4">
        <f>H153*6.019999999999999E+23</f>
        <v>13448715484414.74</v>
      </c>
      <c r="J153" s="1">
        <f>((0.00165*13*13*0.0001/18)*0.9+(0.00165*13*13*0.0001/44)*0.1)*I153</f>
        <v>19603183.90797004</v>
      </c>
      <c r="K153" s="4">
        <f>J153*0.00000000000000000016</f>
        <v>3.1365094252752068E-12</v>
      </c>
      <c r="L153" s="4">
        <f>K153/60</f>
        <v>5.227515708792011E-14</v>
      </c>
      <c r="M153" s="4">
        <f>L153*50</f>
        <v>2.6137578543960057E-12</v>
      </c>
      <c r="N153" s="4">
        <f>M153*0.0000001</f>
        <v>2.6137578543960054E-19</v>
      </c>
      <c r="U153" s="1">
        <v>0.054900000000000004</v>
      </c>
      <c r="V153" s="1">
        <v>1.358</v>
      </c>
      <c r="W153" s="1">
        <f>U153*1000/40</f>
        <v>1.3725</v>
      </c>
    </row>
    <row r="154" spans="1:23" ht="15">
      <c r="A154" s="2" t="s">
        <v>575</v>
      </c>
      <c r="B154" s="1">
        <v>7E-06</v>
      </c>
      <c r="C154" s="1">
        <f>A154/1000</f>
        <v>54.8731</v>
      </c>
      <c r="D154" s="1">
        <v>0.8542000000000001</v>
      </c>
      <c r="E154" s="4">
        <f>B154*1/0.475</f>
        <v>1.4736842105263157E-05</v>
      </c>
      <c r="F154" s="4">
        <f>E154*900</f>
        <v>0.013263157894736841</v>
      </c>
      <c r="G154" s="4">
        <f>F154*D154*0.00165</f>
        <v>1.869349263157895E-05</v>
      </c>
      <c r="H154" s="1">
        <f>G154*0.00165*13*13*0.3*0.0001</f>
        <v>1.5638041260947374E-10</v>
      </c>
      <c r="I154" s="4">
        <f>H154*6.019999999999999E+23</f>
        <v>94141008390903.19</v>
      </c>
      <c r="J154" s="1">
        <f>((0.00165*13*13*0.0001/18)*0.9+(0.00165*13*13*0.0001/44)*0.1)*I154</f>
        <v>137222287.3557903</v>
      </c>
      <c r="K154" s="4">
        <f>J154*0.00000000000000000016</f>
        <v>2.1955565976926447E-11</v>
      </c>
      <c r="L154" s="4">
        <f>K154/60</f>
        <v>3.659260996154408E-13</v>
      </c>
      <c r="M154" s="4">
        <f>L154*50</f>
        <v>1.829630498077204E-11</v>
      </c>
      <c r="N154" s="4">
        <f>M154*0.0000001</f>
        <v>1.829630498077204E-18</v>
      </c>
      <c r="U154" s="1">
        <v>0.054900000000000004</v>
      </c>
      <c r="V154" s="1">
        <v>1.3644</v>
      </c>
      <c r="W154" s="1">
        <f>U154*1000/40</f>
        <v>1.3725</v>
      </c>
    </row>
    <row r="155" spans="1:23" ht="15">
      <c r="A155" s="2" t="s">
        <v>576</v>
      </c>
      <c r="B155" s="1">
        <v>1E-06</v>
      </c>
      <c r="C155" s="1">
        <f>A155/1000</f>
        <v>55.877900000000004</v>
      </c>
      <c r="D155" s="1">
        <v>0.8348</v>
      </c>
      <c r="E155" s="4">
        <f>B155*1/0.475</f>
        <v>2.1052631578947366E-06</v>
      </c>
      <c r="F155" s="4">
        <f>E155*900</f>
        <v>0.001894736842105263</v>
      </c>
      <c r="G155" s="4">
        <f>F155*D155*0.00165</f>
        <v>2.609848421052632E-06</v>
      </c>
      <c r="H155" s="1">
        <f>G155*0.00165*13*13*0.3*0.0001</f>
        <v>2.18326869663158E-11</v>
      </c>
      <c r="I155" s="4">
        <f>H155*6.019999999999999E+23</f>
        <v>13143277553722.111</v>
      </c>
      <c r="J155" s="1">
        <f>((0.00165*13*13*0.0001/18)*0.9+(0.00165*13*13*0.0001/44)*0.1)*I155</f>
        <v>19157969.944244195</v>
      </c>
      <c r="K155" s="4">
        <f>J155*0.00000000000000000016</f>
        <v>3.0652751910790713E-12</v>
      </c>
      <c r="L155" s="4">
        <f>K155/60</f>
        <v>5.108791985131785E-14</v>
      </c>
      <c r="M155" s="4">
        <f>L155*50</f>
        <v>2.5543959925658926E-12</v>
      </c>
      <c r="N155" s="4">
        <f>M155*0.0000001</f>
        <v>2.5543959925658927E-19</v>
      </c>
      <c r="U155" s="1">
        <v>0.055</v>
      </c>
      <c r="V155" s="1">
        <v>1.3708</v>
      </c>
      <c r="W155" s="1">
        <f>U155*1000/40</f>
        <v>1.375</v>
      </c>
    </row>
    <row r="156" spans="1:23" ht="15">
      <c r="A156" s="2" t="s">
        <v>577</v>
      </c>
      <c r="B156" s="1">
        <v>0</v>
      </c>
      <c r="C156" s="1">
        <f>A156/1000</f>
        <v>55.9591</v>
      </c>
      <c r="D156" s="1">
        <v>0.8218000000000001</v>
      </c>
      <c r="E156" s="4">
        <f>B156*1/0.475</f>
        <v>0</v>
      </c>
      <c r="F156" s="4">
        <f>E156*900</f>
        <v>0</v>
      </c>
      <c r="G156" s="4">
        <f>F156*D156*0.00165</f>
        <v>0</v>
      </c>
      <c r="H156" s="1">
        <f>G156*0.00165*13*13*0.3*0.0001</f>
        <v>0</v>
      </c>
      <c r="I156" s="4">
        <f>H156*6.019999999999999E+23</f>
        <v>0</v>
      </c>
      <c r="J156" s="1">
        <f>((0.00165*13*13*0.0001/18)*0.9+(0.00165*13*13*0.0001/44)*0.1)*I156</f>
        <v>0</v>
      </c>
      <c r="K156" s="4">
        <f>J156*0.00000000000000000016</f>
        <v>0</v>
      </c>
      <c r="L156" s="4">
        <f>K156/60</f>
        <v>0</v>
      </c>
      <c r="M156" s="4">
        <f>L156*50</f>
        <v>0</v>
      </c>
      <c r="N156" s="4">
        <f>M156*0.0000001</f>
        <v>0</v>
      </c>
      <c r="U156" s="1">
        <v>0.055400000000000005</v>
      </c>
      <c r="V156" s="1">
        <v>1.3772</v>
      </c>
      <c r="W156" s="1">
        <f>U156*1000/40</f>
        <v>1.3850000000000002</v>
      </c>
    </row>
    <row r="157" spans="1:23" ht="15">
      <c r="A157" s="2" t="s">
        <v>578</v>
      </c>
      <c r="B157" s="1">
        <v>1E-06</v>
      </c>
      <c r="C157" s="1">
        <f>A157/1000</f>
        <v>56.6479</v>
      </c>
      <c r="D157" s="1">
        <v>0.8218000000000001</v>
      </c>
      <c r="E157" s="4">
        <f>B157*1/0.475</f>
        <v>2.1052631578947366E-06</v>
      </c>
      <c r="F157" s="4">
        <f>E157*900</f>
        <v>0.001894736842105263</v>
      </c>
      <c r="G157" s="4">
        <f>F157*D157*0.00165</f>
        <v>2.569206315789474E-06</v>
      </c>
      <c r="H157" s="1">
        <f>G157*0.00165*13*13*0.3*0.0001</f>
        <v>2.1492695434736852E-11</v>
      </c>
      <c r="I157" s="4">
        <f>H157*6.019999999999999E+23</f>
        <v>12938602651711.584</v>
      </c>
      <c r="J157" s="1">
        <f>((0.00165*13*13*0.0001/18)*0.9+(0.00165*13*13*0.0001/44)*0.1)*I157</f>
        <v>18859630.6902011</v>
      </c>
      <c r="K157" s="4">
        <f>J157*0.00000000000000000016</f>
        <v>3.0175409104321763E-12</v>
      </c>
      <c r="L157" s="4">
        <f>K157/60</f>
        <v>5.029234850720294E-14</v>
      </c>
      <c r="M157" s="4">
        <f>L157*50</f>
        <v>2.514617425360147E-12</v>
      </c>
      <c r="N157" s="4">
        <f>M157*0.0000001</f>
        <v>2.514617425360147E-19</v>
      </c>
      <c r="U157" s="1">
        <v>0.055400000000000005</v>
      </c>
      <c r="V157" s="1">
        <v>1.3837</v>
      </c>
      <c r="W157" s="1">
        <f>U157*1000/40</f>
        <v>1.3850000000000002</v>
      </c>
    </row>
    <row r="158" spans="1:23" ht="15">
      <c r="A158" s="2" t="s">
        <v>579</v>
      </c>
      <c r="B158" s="1">
        <v>4.9999999999999996E-06</v>
      </c>
      <c r="C158" s="1">
        <f>A158/1000</f>
        <v>57.7379</v>
      </c>
      <c r="D158" s="1">
        <v>0.8154</v>
      </c>
      <c r="E158" s="4">
        <f>B158*1/0.475</f>
        <v>1.0526315789473683E-05</v>
      </c>
      <c r="F158" s="4">
        <f>E158*900</f>
        <v>0.009473684210526315</v>
      </c>
      <c r="G158" s="4">
        <f>F158*D158*0.00165</f>
        <v>1.2745989473684212E-05</v>
      </c>
      <c r="H158" s="1">
        <f>G158*0.00165*13*13*0.3*0.0001</f>
        <v>1.0662657494210531E-10</v>
      </c>
      <c r="I158" s="4">
        <f>H158*6.019999999999999E+23</f>
        <v>64189198115147.39</v>
      </c>
      <c r="J158" s="1">
        <f>((0.00165*13*13*0.0001/18)*0.9+(0.00165*13*13*0.0001/44)*0.1)*I158</f>
        <v>93563779.90259174</v>
      </c>
      <c r="K158" s="4">
        <f>J158*0.00000000000000000016</f>
        <v>1.497020478441468E-11</v>
      </c>
      <c r="L158" s="4">
        <f>K158/60</f>
        <v>2.49503413073578E-13</v>
      </c>
      <c r="M158" s="4">
        <f>L158*50</f>
        <v>1.2475170653678901E-11</v>
      </c>
      <c r="N158" s="4">
        <f>M158*0.0000001</f>
        <v>1.2475170653678901E-18</v>
      </c>
      <c r="U158" s="1">
        <v>0.0555</v>
      </c>
      <c r="V158" s="1">
        <v>1.3901000000000001</v>
      </c>
      <c r="W158" s="1">
        <f>U158*1000/40</f>
        <v>1.3875</v>
      </c>
    </row>
    <row r="159" spans="1:23" ht="15">
      <c r="A159" s="2" t="s">
        <v>580</v>
      </c>
      <c r="B159" s="1">
        <v>1E-06</v>
      </c>
      <c r="C159" s="1">
        <f>A159/1000</f>
        <v>58.607699999999994</v>
      </c>
      <c r="D159" s="1">
        <v>0.8025</v>
      </c>
      <c r="E159" s="4">
        <f>B159*1/0.475</f>
        <v>2.1052631578947366E-06</v>
      </c>
      <c r="F159" s="4">
        <f>E159*900</f>
        <v>0.001894736842105263</v>
      </c>
      <c r="G159" s="4">
        <f>F159*D159*0.00165</f>
        <v>2.508868421052632E-06</v>
      </c>
      <c r="H159" s="1">
        <f>G159*0.00165*13*13*0.3*0.0001</f>
        <v>2.09879387763158E-11</v>
      </c>
      <c r="I159" s="4">
        <f>H159*6.019999999999999E+23</f>
        <v>12634739143342.11</v>
      </c>
      <c r="J159" s="1">
        <f>((0.00165*13*13*0.0001/18)*0.9+(0.00165*13*13*0.0001/44)*0.1)*I159</f>
        <v>18416711.643814046</v>
      </c>
      <c r="K159" s="4">
        <f>J159*0.00000000000000000016</f>
        <v>2.9466738630102475E-12</v>
      </c>
      <c r="L159" s="4">
        <f>K159/60</f>
        <v>4.9111231050170794E-14</v>
      </c>
      <c r="M159" s="4">
        <f>L159*50</f>
        <v>2.4555615525085397E-12</v>
      </c>
      <c r="N159" s="4">
        <f>M159*0.0000001</f>
        <v>2.4555615525085397E-19</v>
      </c>
      <c r="U159" s="1">
        <v>0.0555</v>
      </c>
      <c r="V159" s="1">
        <v>1.3965</v>
      </c>
      <c r="W159" s="1">
        <f>U159*1000/40</f>
        <v>1.3875</v>
      </c>
    </row>
    <row r="160" spans="1:23" ht="15">
      <c r="A160" s="2" t="s">
        <v>581</v>
      </c>
      <c r="B160" s="1">
        <v>0</v>
      </c>
      <c r="C160" s="1">
        <f>A160/1000</f>
        <v>59.351099999999995</v>
      </c>
      <c r="D160" s="1">
        <v>0.8025</v>
      </c>
      <c r="E160" s="4">
        <f>B160*1/0.475</f>
        <v>0</v>
      </c>
      <c r="F160" s="4">
        <f>E160*900</f>
        <v>0</v>
      </c>
      <c r="G160" s="4">
        <f>F160*D160*0.00165</f>
        <v>0</v>
      </c>
      <c r="H160" s="1">
        <f>G160*0.00165*13*13*0.3*0.0001</f>
        <v>0</v>
      </c>
      <c r="I160" s="4">
        <f>H160*6.019999999999999E+23</f>
        <v>0</v>
      </c>
      <c r="J160" s="1">
        <f>((0.00165*13*13*0.0001/18)*0.9+(0.00165*13*13*0.0001/44)*0.1)*I160</f>
        <v>0</v>
      </c>
      <c r="K160" s="4">
        <f>J160*0.00000000000000000016</f>
        <v>0</v>
      </c>
      <c r="L160" s="4">
        <f>K160/60</f>
        <v>0</v>
      </c>
      <c r="M160" s="4">
        <f>L160*50</f>
        <v>0</v>
      </c>
      <c r="N160" s="4">
        <f>M160*0.0000001</f>
        <v>0</v>
      </c>
      <c r="U160" s="1">
        <v>0.055600000000000004</v>
      </c>
      <c r="V160" s="1">
        <v>1.4029</v>
      </c>
      <c r="W160" s="1">
        <f>U160*1000/40</f>
        <v>1.3900000000000001</v>
      </c>
    </row>
    <row r="161" spans="1:23" ht="15">
      <c r="A161" s="2" t="s">
        <v>582</v>
      </c>
      <c r="B161" s="1">
        <v>0</v>
      </c>
      <c r="C161" s="1">
        <f>A161/1000</f>
        <v>60.43770000000001</v>
      </c>
      <c r="D161" s="1">
        <v>0.8025</v>
      </c>
      <c r="E161" s="4">
        <f>B161*1/0.475</f>
        <v>0</v>
      </c>
      <c r="F161" s="4">
        <f>E161*900</f>
        <v>0</v>
      </c>
      <c r="G161" s="4">
        <f>F161*D161*0.00165</f>
        <v>0</v>
      </c>
      <c r="H161" s="1">
        <f>G161*0.00165*13*13*0.3*0.0001</f>
        <v>0</v>
      </c>
      <c r="I161" s="4">
        <f>H161*6.019999999999999E+23</f>
        <v>0</v>
      </c>
      <c r="J161" s="1">
        <f>((0.00165*13*13*0.0001/18)*0.9+(0.00165*13*13*0.0001/44)*0.1)*I161</f>
        <v>0</v>
      </c>
      <c r="K161" s="4">
        <f>J161*0.00000000000000000016</f>
        <v>0</v>
      </c>
      <c r="L161" s="4">
        <f>K161/60</f>
        <v>0</v>
      </c>
      <c r="M161" s="4">
        <f>L161*50</f>
        <v>0</v>
      </c>
      <c r="N161" s="4">
        <f>M161*0.0000001</f>
        <v>0</v>
      </c>
      <c r="U161" s="1">
        <v>0.055600000000000004</v>
      </c>
      <c r="V161" s="1">
        <v>1.4094</v>
      </c>
      <c r="W161" s="1">
        <f>U161*1000/40</f>
        <v>1.3900000000000001</v>
      </c>
    </row>
    <row r="162" spans="1:23" ht="15">
      <c r="A162" s="2" t="s">
        <v>583</v>
      </c>
      <c r="B162" s="1">
        <v>5.9E-05</v>
      </c>
      <c r="C162" s="1">
        <f>A162/1000</f>
        <v>60.936</v>
      </c>
      <c r="D162" s="1">
        <v>0.796</v>
      </c>
      <c r="E162" s="4">
        <f>B162*1/0.475</f>
        <v>0.00012421052631578946</v>
      </c>
      <c r="F162" s="4">
        <f>E162*900</f>
        <v>0.11178947368421051</v>
      </c>
      <c r="G162" s="4">
        <f>F162*D162*0.00165</f>
        <v>0.00014682429473684213</v>
      </c>
      <c r="H162" s="1">
        <f>G162*0.00165*13*13*0.3*0.0001</f>
        <v>1.2282586376210534E-09</v>
      </c>
      <c r="I162" s="4">
        <f>H162*6.019999999999999E+23</f>
        <v>739411699847874</v>
      </c>
      <c r="J162" s="1">
        <f>((0.00165*13*13*0.0001/18)*0.9+(0.00165*13*13*0.0001/44)*0.1)*I162</f>
        <v>1077784978.9907575</v>
      </c>
      <c r="K162" s="4">
        <f>J162*0.00000000000000000016</f>
        <v>1.7244559663852121E-10</v>
      </c>
      <c r="L162" s="4">
        <f>K162/60</f>
        <v>2.8740932773086867E-12</v>
      </c>
      <c r="M162" s="4">
        <f>L162*50</f>
        <v>1.4370466386543434E-10</v>
      </c>
      <c r="N162" s="4">
        <f>M162*0.0000001</f>
        <v>1.4370466386543434E-17</v>
      </c>
      <c r="U162" s="1">
        <v>0.056</v>
      </c>
      <c r="V162" s="1">
        <v>1.4158</v>
      </c>
      <c r="W162" s="1">
        <f>U162*1000/40</f>
        <v>1.4</v>
      </c>
    </row>
    <row r="163" spans="1:23" ht="15">
      <c r="A163" s="2" t="s">
        <v>584</v>
      </c>
      <c r="B163" s="1">
        <v>0</v>
      </c>
      <c r="C163" s="1">
        <f>A163/1000</f>
        <v>61.1581</v>
      </c>
      <c r="D163" s="1">
        <v>0.783</v>
      </c>
      <c r="E163" s="4">
        <f>B163*1/0.475</f>
        <v>0</v>
      </c>
      <c r="F163" s="4">
        <f>E163*900</f>
        <v>0</v>
      </c>
      <c r="G163" s="4">
        <f>F163*D163*0.00165</f>
        <v>0</v>
      </c>
      <c r="H163" s="1">
        <f>G163*0.00165*13*13*0.3*0.0001</f>
        <v>0</v>
      </c>
      <c r="I163" s="4">
        <f>H163*6.019999999999999E+23</f>
        <v>0</v>
      </c>
      <c r="J163" s="1">
        <f>((0.00165*13*13*0.0001/18)*0.9+(0.00165*13*13*0.0001/44)*0.1)*I163</f>
        <v>0</v>
      </c>
      <c r="K163" s="4">
        <f>J163*0.00000000000000000016</f>
        <v>0</v>
      </c>
      <c r="L163" s="4">
        <f>K163/60</f>
        <v>0</v>
      </c>
      <c r="M163" s="4">
        <f>L163*50</f>
        <v>0</v>
      </c>
      <c r="N163" s="4">
        <f>M163*0.0000001</f>
        <v>0</v>
      </c>
      <c r="U163" s="1">
        <v>0.056400000000000006</v>
      </c>
      <c r="V163" s="1">
        <v>1.4222000000000001</v>
      </c>
      <c r="W163" s="1">
        <f>U163*1000/40</f>
        <v>1.4100000000000001</v>
      </c>
    </row>
    <row r="164" spans="1:23" ht="15">
      <c r="A164" s="2" t="s">
        <v>585</v>
      </c>
      <c r="B164" s="1">
        <v>0</v>
      </c>
      <c r="C164" s="1">
        <f>A164/1000</f>
        <v>62.4605</v>
      </c>
      <c r="D164" s="1">
        <v>0.783</v>
      </c>
      <c r="E164" s="4">
        <f>B164*1/0.475</f>
        <v>0</v>
      </c>
      <c r="F164" s="4">
        <f>E164*900</f>
        <v>0</v>
      </c>
      <c r="G164" s="4">
        <f>F164*D164*0.00165</f>
        <v>0</v>
      </c>
      <c r="H164" s="1">
        <f>G164*0.00165*13*13*0.3*0.0001</f>
        <v>0</v>
      </c>
      <c r="I164" s="4">
        <f>H164*6.019999999999999E+23</f>
        <v>0</v>
      </c>
      <c r="J164" s="1">
        <f>((0.00165*13*13*0.0001/18)*0.9+(0.00165*13*13*0.0001/44)*0.1)*I164</f>
        <v>0</v>
      </c>
      <c r="K164" s="4">
        <f>J164*0.00000000000000000016</f>
        <v>0</v>
      </c>
      <c r="L164" s="4">
        <f>K164/60</f>
        <v>0</v>
      </c>
      <c r="M164" s="4">
        <f>L164*50</f>
        <v>0</v>
      </c>
      <c r="N164" s="4">
        <f>M164*0.0000001</f>
        <v>0</v>
      </c>
      <c r="U164" s="1">
        <v>0.0565</v>
      </c>
      <c r="V164" s="1">
        <v>1.4285</v>
      </c>
      <c r="W164" s="1">
        <f>U164*1000/40</f>
        <v>1.4125</v>
      </c>
    </row>
    <row r="165" spans="1:23" ht="15">
      <c r="A165" s="2" t="s">
        <v>586</v>
      </c>
      <c r="B165" s="1">
        <v>1.8E-05</v>
      </c>
      <c r="C165" s="1">
        <f>A165/1000</f>
        <v>62.5404</v>
      </c>
      <c r="D165" s="1">
        <v>0.783</v>
      </c>
      <c r="E165" s="4">
        <f>B165*1/0.475</f>
        <v>3.789473684210526E-05</v>
      </c>
      <c r="F165" s="4">
        <f>E165*900</f>
        <v>0.034105263157894736</v>
      </c>
      <c r="G165" s="4">
        <f>F165*D165*0.00165</f>
        <v>4.406229473684211E-05</v>
      </c>
      <c r="H165" s="1">
        <f>G165*0.00165*13*13*0.3*0.0001</f>
        <v>3.686031266210528E-10</v>
      </c>
      <c r="I165" s="4">
        <f>H165*6.019999999999999E+23</f>
        <v>221899082225873.75</v>
      </c>
      <c r="J165" s="1">
        <f>((0.00165*13*13*0.0001/18)*0.9+(0.00165*13*13*0.0001/44)*0.1)*I165</f>
        <v>323445649.72948927</v>
      </c>
      <c r="K165" s="4">
        <f>J165*0.00000000000000000016</f>
        <v>5.175130395671829E-11</v>
      </c>
      <c r="L165" s="4">
        <f>K165/60</f>
        <v>8.625217326119715E-13</v>
      </c>
      <c r="M165" s="4">
        <f>L165*50</f>
        <v>4.3126086630598574E-11</v>
      </c>
      <c r="N165" s="4">
        <f>M165*0.0000001</f>
        <v>4.312608663059857E-18</v>
      </c>
      <c r="U165" s="1">
        <v>0.056900000000000006</v>
      </c>
      <c r="V165" s="1">
        <v>1.435</v>
      </c>
      <c r="W165" s="1">
        <f>U165*1000/40</f>
        <v>1.4225</v>
      </c>
    </row>
    <row r="166" spans="1:23" ht="15">
      <c r="A166" s="2" t="s">
        <v>587</v>
      </c>
      <c r="B166" s="1">
        <v>0</v>
      </c>
      <c r="C166" s="1">
        <f>A166/1000</f>
        <v>62.7391</v>
      </c>
      <c r="D166" s="1">
        <v>0.783</v>
      </c>
      <c r="E166" s="4">
        <f>B166*1/0.475</f>
        <v>0</v>
      </c>
      <c r="F166" s="4">
        <f>E166*900</f>
        <v>0</v>
      </c>
      <c r="G166" s="4">
        <f>F166*D166*0.00165</f>
        <v>0</v>
      </c>
      <c r="H166" s="1">
        <f>G166*0.00165*13*13*0.3*0.0001</f>
        <v>0</v>
      </c>
      <c r="I166" s="4">
        <f>H166*6.019999999999999E+23</f>
        <v>0</v>
      </c>
      <c r="J166" s="1">
        <f>((0.00165*13*13*0.0001/18)*0.9+(0.00165*13*13*0.0001/44)*0.1)*I166</f>
        <v>0</v>
      </c>
      <c r="K166" s="4">
        <f>J166*0.00000000000000000016</f>
        <v>0</v>
      </c>
      <c r="L166" s="4">
        <f>K166/60</f>
        <v>0</v>
      </c>
      <c r="M166" s="4">
        <f>L166*50</f>
        <v>0</v>
      </c>
      <c r="N166" s="4">
        <f>M166*0.0000001</f>
        <v>0</v>
      </c>
      <c r="U166" s="1">
        <v>0.056900000000000006</v>
      </c>
      <c r="V166" s="1">
        <v>1.4414</v>
      </c>
      <c r="W166" s="1">
        <f>U166*1000/40</f>
        <v>1.4225</v>
      </c>
    </row>
    <row r="167" spans="1:23" ht="15">
      <c r="A167" s="2" t="s">
        <v>588</v>
      </c>
      <c r="B167" s="1">
        <v>4.4999999999999996E-05</v>
      </c>
      <c r="C167" s="1">
        <f>A167/1000</f>
        <v>62.7637</v>
      </c>
      <c r="D167" s="1">
        <v>0.783</v>
      </c>
      <c r="E167" s="4">
        <f>B167*1/0.475</f>
        <v>9.473684210526315E-05</v>
      </c>
      <c r="F167" s="4">
        <f>E167*900</f>
        <v>0.08526315789473683</v>
      </c>
      <c r="G167" s="4">
        <f>F167*D167*0.00165</f>
        <v>0.00011015573684210527</v>
      </c>
      <c r="H167" s="1">
        <f>G167*0.00165*13*13*0.3*0.0001</f>
        <v>9.215078165526319E-10</v>
      </c>
      <c r="I167" s="4">
        <f>H167*6.019999999999999E+23</f>
        <v>554747705564684.3</v>
      </c>
      <c r="J167" s="1">
        <f>((0.00165*13*13*0.0001/18)*0.9+(0.00165*13*13*0.0001/44)*0.1)*I167</f>
        <v>808614124.3237231</v>
      </c>
      <c r="K167" s="4">
        <f>J167*0.00000000000000000016</f>
        <v>1.293782598917957E-10</v>
      </c>
      <c r="L167" s="4">
        <f>K167/60</f>
        <v>2.1563043315299282E-12</v>
      </c>
      <c r="M167" s="4">
        <f>L167*50</f>
        <v>1.078152165764964E-10</v>
      </c>
      <c r="N167" s="4">
        <f>M167*0.0000001</f>
        <v>1.078152165764964E-17</v>
      </c>
      <c r="U167" s="1">
        <v>0.057</v>
      </c>
      <c r="V167" s="1">
        <v>1.4479</v>
      </c>
      <c r="W167" s="1">
        <f>U167*1000/40</f>
        <v>1.425</v>
      </c>
    </row>
    <row r="168" spans="1:23" ht="15">
      <c r="A168" s="2" t="s">
        <v>589</v>
      </c>
      <c r="B168" s="1">
        <v>0</v>
      </c>
      <c r="C168" s="1">
        <f>A168/1000</f>
        <v>63.6126</v>
      </c>
      <c r="D168" s="1">
        <v>0.783</v>
      </c>
      <c r="E168" s="4">
        <f>B168*1/0.475</f>
        <v>0</v>
      </c>
      <c r="F168" s="4">
        <f>E168*900</f>
        <v>0</v>
      </c>
      <c r="G168" s="4">
        <f>F168*D168*0.00165</f>
        <v>0</v>
      </c>
      <c r="H168" s="1">
        <f>G168*0.00165*13*13*0.3*0.0001</f>
        <v>0</v>
      </c>
      <c r="I168" s="4">
        <f>H168*6.019999999999999E+23</f>
        <v>0</v>
      </c>
      <c r="J168" s="1">
        <f>((0.00165*13*13*0.0001/18)*0.9+(0.00165*13*13*0.0001/44)*0.1)*I168</f>
        <v>0</v>
      </c>
      <c r="K168" s="4">
        <f>J168*0.00000000000000000016</f>
        <v>0</v>
      </c>
      <c r="L168" s="4">
        <f>K168/60</f>
        <v>0</v>
      </c>
      <c r="M168" s="4">
        <f>L168*50</f>
        <v>0</v>
      </c>
      <c r="N168" s="4">
        <f>M168*0.0000001</f>
        <v>0</v>
      </c>
      <c r="U168" s="1">
        <v>0.057</v>
      </c>
      <c r="V168" s="1">
        <v>1.4543</v>
      </c>
      <c r="W168" s="1">
        <f>U168*1000/40</f>
        <v>1.425</v>
      </c>
    </row>
    <row r="169" spans="1:23" ht="15">
      <c r="A169" s="2" t="s">
        <v>590</v>
      </c>
      <c r="B169" s="1">
        <v>2E-06</v>
      </c>
      <c r="C169" s="1">
        <f>A169/1000</f>
        <v>63.627700000000004</v>
      </c>
      <c r="D169" s="1">
        <v>0.783</v>
      </c>
      <c r="E169" s="4">
        <f>B169*1/0.475</f>
        <v>4.210526315789473E-06</v>
      </c>
      <c r="F169" s="4">
        <f>E169*900</f>
        <v>0.003789473684210526</v>
      </c>
      <c r="G169" s="4">
        <f>F169*D169*0.00165</f>
        <v>4.89581052631579E-06</v>
      </c>
      <c r="H169" s="1">
        <f>G169*0.00165*13*13*0.3*0.0001</f>
        <v>4.0955902957894756E-11</v>
      </c>
      <c r="I169" s="4">
        <f>H169*6.019999999999999E+23</f>
        <v>24655453580652.64</v>
      </c>
      <c r="J169" s="1">
        <f>((0.00165*13*13*0.0001/18)*0.9+(0.00165*13*13*0.0001/44)*0.1)*I169</f>
        <v>35938405.525498815</v>
      </c>
      <c r="K169" s="4">
        <f>J169*0.00000000000000000016</f>
        <v>5.750144884079811E-12</v>
      </c>
      <c r="L169" s="4">
        <f>K169/60</f>
        <v>9.583574806799685E-14</v>
      </c>
      <c r="M169" s="4">
        <f>L169*50</f>
        <v>4.791787403399842E-12</v>
      </c>
      <c r="N169" s="4">
        <f>M169*0.0000001</f>
        <v>4.791787403399842E-19</v>
      </c>
      <c r="U169" s="1">
        <v>0.057100000000000005</v>
      </c>
      <c r="V169" s="1">
        <v>1.4607</v>
      </c>
      <c r="W169" s="1">
        <f>U169*1000/40</f>
        <v>1.4275</v>
      </c>
    </row>
    <row r="170" spans="1:23" ht="15">
      <c r="A170" s="2" t="s">
        <v>591</v>
      </c>
      <c r="B170" s="1">
        <v>0</v>
      </c>
      <c r="C170" s="1">
        <f>A170/1000</f>
        <v>63.771300000000004</v>
      </c>
      <c r="D170" s="1">
        <v>0.783</v>
      </c>
      <c r="E170" s="4">
        <f>B170*1/0.475</f>
        <v>0</v>
      </c>
      <c r="F170" s="4">
        <f>E170*900</f>
        <v>0</v>
      </c>
      <c r="G170" s="4">
        <f>F170*D170*0.00165</f>
        <v>0</v>
      </c>
      <c r="H170" s="1">
        <f>G170*0.00165*13*13*0.3*0.0001</f>
        <v>0</v>
      </c>
      <c r="I170" s="4">
        <f>H170*6.019999999999999E+23</f>
        <v>0</v>
      </c>
      <c r="J170" s="1">
        <f>((0.00165*13*13*0.0001/18)*0.9+(0.00165*13*13*0.0001/44)*0.1)*I170</f>
        <v>0</v>
      </c>
      <c r="K170" s="4">
        <f>J170*0.00000000000000000016</f>
        <v>0</v>
      </c>
      <c r="L170" s="4">
        <f>K170/60</f>
        <v>0</v>
      </c>
      <c r="M170" s="4">
        <f>L170*50</f>
        <v>0</v>
      </c>
      <c r="N170" s="4">
        <f>M170*0.0000001</f>
        <v>0</v>
      </c>
      <c r="U170" s="1">
        <v>0.057100000000000005</v>
      </c>
      <c r="V170" s="1">
        <v>1.4671</v>
      </c>
      <c r="W170" s="1">
        <f>U170*1000/40</f>
        <v>1.4275</v>
      </c>
    </row>
    <row r="171" spans="1:23" ht="15">
      <c r="A171" s="2" t="s">
        <v>592</v>
      </c>
      <c r="B171" s="1">
        <v>0</v>
      </c>
      <c r="C171" s="1">
        <f>A171/1000</f>
        <v>64.2905</v>
      </c>
      <c r="D171" s="1">
        <v>0.7701</v>
      </c>
      <c r="E171" s="4">
        <f>B171*1/0.475</f>
        <v>0</v>
      </c>
      <c r="F171" s="4">
        <f>E171*900</f>
        <v>0</v>
      </c>
      <c r="G171" s="4">
        <f>F171*D171*0.00165</f>
        <v>0</v>
      </c>
      <c r="H171" s="1">
        <f>G171*0.00165*13*13*0.3*0.0001</f>
        <v>0</v>
      </c>
      <c r="I171" s="4">
        <f>H171*6.019999999999999E+23</f>
        <v>0</v>
      </c>
      <c r="J171" s="1">
        <f>((0.00165*13*13*0.0001/18)*0.9+(0.00165*13*13*0.0001/44)*0.1)*I171</f>
        <v>0</v>
      </c>
      <c r="K171" s="4">
        <f>J171*0.00000000000000000016</f>
        <v>0</v>
      </c>
      <c r="L171" s="4">
        <f>K171/60</f>
        <v>0</v>
      </c>
      <c r="M171" s="4">
        <f>L171*50</f>
        <v>0</v>
      </c>
      <c r="N171" s="4">
        <f>M171*0.0000001</f>
        <v>0</v>
      </c>
      <c r="U171" s="1">
        <v>0.0575</v>
      </c>
      <c r="V171" s="1">
        <v>1.4736</v>
      </c>
      <c r="W171" s="1">
        <f>U171*1000/40</f>
        <v>1.4375</v>
      </c>
    </row>
    <row r="172" spans="1:23" ht="15">
      <c r="A172" s="2" t="s">
        <v>593</v>
      </c>
      <c r="B172" s="1">
        <v>0</v>
      </c>
      <c r="C172" s="1">
        <f>A172/1000</f>
        <v>64.5411</v>
      </c>
      <c r="D172" s="1">
        <v>0.7701</v>
      </c>
      <c r="E172" s="4">
        <f>B172*1/0.475</f>
        <v>0</v>
      </c>
      <c r="F172" s="4">
        <f>E172*900</f>
        <v>0</v>
      </c>
      <c r="G172" s="4">
        <f>F172*D172*0.00165</f>
        <v>0</v>
      </c>
      <c r="H172" s="1">
        <f>G172*0.00165*13*13*0.3*0.0001</f>
        <v>0</v>
      </c>
      <c r="I172" s="4">
        <f>H172*6.019999999999999E+23</f>
        <v>0</v>
      </c>
      <c r="J172" s="1">
        <f>((0.00165*13*13*0.0001/18)*0.9+(0.00165*13*13*0.0001/44)*0.1)*I172</f>
        <v>0</v>
      </c>
      <c r="K172" s="4">
        <f>J172*0.00000000000000000016</f>
        <v>0</v>
      </c>
      <c r="L172" s="4">
        <f>K172/60</f>
        <v>0</v>
      </c>
      <c r="M172" s="4">
        <f>L172*50</f>
        <v>0</v>
      </c>
      <c r="N172" s="4">
        <f>M172*0.0000001</f>
        <v>0</v>
      </c>
      <c r="U172" s="1">
        <v>0.057600000000000005</v>
      </c>
      <c r="V172" s="1">
        <v>1.48</v>
      </c>
      <c r="W172" s="1">
        <f>U172*1000/40</f>
        <v>1.4400000000000002</v>
      </c>
    </row>
    <row r="173" spans="1:23" ht="15">
      <c r="A173" s="2" t="s">
        <v>594</v>
      </c>
      <c r="B173" s="1">
        <v>1.6E-05</v>
      </c>
      <c r="C173" s="1">
        <f>A173/1000</f>
        <v>64.78880000000001</v>
      </c>
      <c r="D173" s="1">
        <v>0.7701</v>
      </c>
      <c r="E173" s="4">
        <f>B173*1/0.475</f>
        <v>3.3684210526315786E-05</v>
      </c>
      <c r="F173" s="4">
        <f>E173*900</f>
        <v>0.03031578947368421</v>
      </c>
      <c r="G173" s="4">
        <f>F173*D173*0.00165</f>
        <v>3.852121263157895E-05</v>
      </c>
      <c r="H173" s="1">
        <f>G173*0.00165*13*13*0.3*0.0001</f>
        <v>3.2224920426947386E-10</v>
      </c>
      <c r="I173" s="4">
        <f>H173*6.019999999999999E+23</f>
        <v>193994020970223.25</v>
      </c>
      <c r="J173" s="1">
        <f>((0.00165*13*13*0.0001/18)*0.9+(0.00165*13*13*0.0001/44)*0.1)*I173</f>
        <v>282770534.81672174</v>
      </c>
      <c r="K173" s="4">
        <f>J173*0.00000000000000000016</f>
        <v>4.5243285570675485E-11</v>
      </c>
      <c r="L173" s="4">
        <f>K173/60</f>
        <v>7.54054759511258E-13</v>
      </c>
      <c r="M173" s="4">
        <f>L173*50</f>
        <v>3.77027379755629E-11</v>
      </c>
      <c r="N173" s="4">
        <f>M173*0.0000001</f>
        <v>3.77027379755629E-18</v>
      </c>
      <c r="U173" s="1">
        <v>0.058</v>
      </c>
      <c r="V173" s="1">
        <v>1.4864</v>
      </c>
      <c r="W173" s="1">
        <f>U173*1000/40</f>
        <v>1.45</v>
      </c>
    </row>
    <row r="174" spans="1:23" ht="15">
      <c r="A174" s="2" t="s">
        <v>595</v>
      </c>
      <c r="B174" s="1">
        <v>0</v>
      </c>
      <c r="C174" s="1">
        <f>A174/1000</f>
        <v>64.95</v>
      </c>
      <c r="D174" s="1">
        <v>0.7701</v>
      </c>
      <c r="E174" s="4">
        <f>B174*1/0.475</f>
        <v>0</v>
      </c>
      <c r="F174" s="4">
        <f>E174*900</f>
        <v>0</v>
      </c>
      <c r="G174" s="4">
        <f>F174*D174*0.00165</f>
        <v>0</v>
      </c>
      <c r="H174" s="1">
        <f>G174*0.00165*13*13*0.3*0.0001</f>
        <v>0</v>
      </c>
      <c r="I174" s="4">
        <f>H174*6.019999999999999E+23</f>
        <v>0</v>
      </c>
      <c r="J174" s="1">
        <f>((0.00165*13*13*0.0001/18)*0.9+(0.00165*13*13*0.0001/44)*0.1)*I174</f>
        <v>0</v>
      </c>
      <c r="K174" s="4">
        <f>J174*0.00000000000000000016</f>
        <v>0</v>
      </c>
      <c r="L174" s="4">
        <f>K174/60</f>
        <v>0</v>
      </c>
      <c r="M174" s="4">
        <f>L174*50</f>
        <v>0</v>
      </c>
      <c r="N174" s="4">
        <f>M174*0.0000001</f>
        <v>0</v>
      </c>
      <c r="U174" s="1">
        <v>0.058100000000000006</v>
      </c>
      <c r="V174" s="1">
        <v>1.4928000000000001</v>
      </c>
      <c r="W174" s="1">
        <f>U174*1000/40</f>
        <v>1.4525000000000001</v>
      </c>
    </row>
    <row r="175" spans="1:23" ht="15">
      <c r="A175" s="2" t="s">
        <v>596</v>
      </c>
      <c r="B175" s="1">
        <v>1.3E-05</v>
      </c>
      <c r="C175" s="1">
        <f>A175/1000</f>
        <v>65.099</v>
      </c>
      <c r="D175" s="1">
        <v>0.7701</v>
      </c>
      <c r="E175" s="4">
        <f>B175*1/0.475</f>
        <v>2.7368421052631576E-05</v>
      </c>
      <c r="F175" s="4">
        <f>E175*900</f>
        <v>0.024631578947368418</v>
      </c>
      <c r="G175" s="4">
        <f>F175*D175*0.00165</f>
        <v>3.1298485263157894E-05</v>
      </c>
      <c r="H175" s="1">
        <f>G175*0.00165*13*13*0.3*0.0001</f>
        <v>2.618274784689474E-10</v>
      </c>
      <c r="I175" s="4">
        <f>H175*6.019999999999999E+23</f>
        <v>157620142038306.34</v>
      </c>
      <c r="J175" s="1">
        <f>((0.00165*13*13*0.0001/18)*0.9+(0.00165*13*13*0.0001/44)*0.1)*I175</f>
        <v>229751059.53858632</v>
      </c>
      <c r="K175" s="4">
        <f>J175*0.00000000000000000016</f>
        <v>3.676016952617381E-11</v>
      </c>
      <c r="L175" s="4">
        <f>K175/60</f>
        <v>6.126694921028969E-13</v>
      </c>
      <c r="M175" s="4">
        <f>L175*50</f>
        <v>3.063347460514484E-11</v>
      </c>
      <c r="N175" s="4">
        <f>M175*0.0000001</f>
        <v>3.063347460514484E-18</v>
      </c>
      <c r="U175" s="1">
        <v>0.058100000000000006</v>
      </c>
      <c r="V175" s="1">
        <v>1.4992</v>
      </c>
      <c r="W175" s="1">
        <f>U175*1000/40</f>
        <v>1.4525000000000001</v>
      </c>
    </row>
    <row r="176" spans="1:23" ht="15">
      <c r="A176" s="2" t="s">
        <v>597</v>
      </c>
      <c r="B176" s="1">
        <v>0</v>
      </c>
      <c r="C176" s="1">
        <f>A176/1000</f>
        <v>65.4426</v>
      </c>
      <c r="D176" s="1">
        <v>0.7701</v>
      </c>
      <c r="E176" s="4">
        <f>B176*1/0.475</f>
        <v>0</v>
      </c>
      <c r="F176" s="4">
        <f>E176*900</f>
        <v>0</v>
      </c>
      <c r="G176" s="4">
        <f>F176*D176*0.00165</f>
        <v>0</v>
      </c>
      <c r="H176" s="1">
        <f>G176*0.00165*13*13*0.3*0.0001</f>
        <v>0</v>
      </c>
      <c r="I176" s="4">
        <f>H176*6.019999999999999E+23</f>
        <v>0</v>
      </c>
      <c r="J176" s="1">
        <f>((0.00165*13*13*0.0001/18)*0.9+(0.00165*13*13*0.0001/44)*0.1)*I176</f>
        <v>0</v>
      </c>
      <c r="K176" s="4">
        <f>J176*0.00000000000000000016</f>
        <v>0</v>
      </c>
      <c r="L176" s="4">
        <f>K176/60</f>
        <v>0</v>
      </c>
      <c r="M176" s="4">
        <f>L176*50</f>
        <v>0</v>
      </c>
      <c r="N176" s="4">
        <f>M176*0.0000001</f>
        <v>0</v>
      </c>
      <c r="U176" s="1">
        <v>0.0582</v>
      </c>
      <c r="V176" s="1">
        <v>1.5057</v>
      </c>
      <c r="W176" s="1">
        <f>U176*1000/40</f>
        <v>1.455</v>
      </c>
    </row>
    <row r="177" spans="1:23" ht="15">
      <c r="A177" s="2" t="s">
        <v>598</v>
      </c>
      <c r="B177" s="1">
        <v>0</v>
      </c>
      <c r="C177" s="1">
        <f>A177/1000</f>
        <v>65.60130000000001</v>
      </c>
      <c r="D177" s="1">
        <v>0.7701</v>
      </c>
      <c r="E177" s="4">
        <f>B177*1/0.475</f>
        <v>0</v>
      </c>
      <c r="F177" s="4">
        <f>E177*900</f>
        <v>0</v>
      </c>
      <c r="G177" s="4">
        <f>F177*D177*0.00165</f>
        <v>0</v>
      </c>
      <c r="H177" s="1">
        <f>G177*0.00165*13*13*0.3*0.0001</f>
        <v>0</v>
      </c>
      <c r="I177" s="4">
        <f>H177*6.019999999999999E+23</f>
        <v>0</v>
      </c>
      <c r="J177" s="1">
        <f>((0.00165*13*13*0.0001/18)*0.9+(0.00165*13*13*0.0001/44)*0.1)*I177</f>
        <v>0</v>
      </c>
      <c r="K177" s="4">
        <f>J177*0.00000000000000000016</f>
        <v>0</v>
      </c>
      <c r="L177" s="4">
        <f>K177/60</f>
        <v>0</v>
      </c>
      <c r="M177" s="4">
        <f>L177*50</f>
        <v>0</v>
      </c>
      <c r="N177" s="4">
        <f>M177*0.0000001</f>
        <v>0</v>
      </c>
      <c r="U177" s="1">
        <v>0.0585</v>
      </c>
      <c r="V177" s="1">
        <v>1.5056</v>
      </c>
      <c r="W177" s="1">
        <f>U177*1000/40</f>
        <v>1.4625</v>
      </c>
    </row>
    <row r="178" spans="1:23" ht="15">
      <c r="A178" s="2" t="s">
        <v>599</v>
      </c>
      <c r="B178" s="1">
        <v>1.8999999999999998E-05</v>
      </c>
      <c r="C178" s="1">
        <f>A178/1000</f>
        <v>65.8279</v>
      </c>
      <c r="D178" s="1">
        <v>0.7701</v>
      </c>
      <c r="E178" s="4">
        <f>B178*1/0.475</f>
        <v>3.999999999999999E-05</v>
      </c>
      <c r="F178" s="4">
        <f>E178*900</f>
        <v>0.03599999999999999</v>
      </c>
      <c r="G178" s="4">
        <f>F178*D178*0.00165</f>
        <v>4.574394E-05</v>
      </c>
      <c r="H178" s="1">
        <f>G178*0.00165*13*13*0.3*0.0001</f>
        <v>3.8267093007000005E-10</v>
      </c>
      <c r="I178" s="4">
        <f>H178*6.019999999999999E+23</f>
        <v>230367899902140</v>
      </c>
      <c r="J178" s="1">
        <f>((0.00165*13*13*0.0001/18)*0.9+(0.00165*13*13*0.0001/44)*0.1)*I178</f>
        <v>335790010.09485686</v>
      </c>
      <c r="K178" s="4">
        <f>J178*0.00000000000000000016</f>
        <v>5.3726401615177105E-11</v>
      </c>
      <c r="L178" s="4">
        <f>K178/60</f>
        <v>8.954400269196184E-13</v>
      </c>
      <c r="M178" s="4">
        <f>L178*50</f>
        <v>4.477200134598092E-11</v>
      </c>
      <c r="N178" s="4">
        <f>M178*0.0000001</f>
        <v>4.477200134598092E-18</v>
      </c>
      <c r="U178" s="1">
        <v>0.0589</v>
      </c>
      <c r="V178" s="1">
        <v>1.5121</v>
      </c>
      <c r="W178" s="1">
        <f>U178*1000/40</f>
        <v>1.4725</v>
      </c>
    </row>
    <row r="179" spans="1:23" ht="15">
      <c r="A179" s="2" t="s">
        <v>600</v>
      </c>
      <c r="B179" s="1">
        <v>4E-06</v>
      </c>
      <c r="C179" s="1">
        <f>A179/1000</f>
        <v>65.9409</v>
      </c>
      <c r="D179" s="1">
        <v>0.7701</v>
      </c>
      <c r="E179" s="4">
        <f>B179*1/0.475</f>
        <v>8.421052631578947E-06</v>
      </c>
      <c r="F179" s="4">
        <f>E179*900</f>
        <v>0.007578947368421052</v>
      </c>
      <c r="G179" s="4">
        <f>F179*D179*0.00165</f>
        <v>9.630303157894737E-06</v>
      </c>
      <c r="H179" s="1">
        <f>G179*0.00165*13*13*0.3*0.0001</f>
        <v>8.056230106736847E-11</v>
      </c>
      <c r="I179" s="4">
        <f>H179*6.019999999999999E+23</f>
        <v>48498505242555.81</v>
      </c>
      <c r="J179" s="1">
        <f>((0.00165*13*13*0.0001/18)*0.9+(0.00165*13*13*0.0001/44)*0.1)*I179</f>
        <v>70692633.70418043</v>
      </c>
      <c r="K179" s="4">
        <f>J179*0.00000000000000000016</f>
        <v>1.1310821392668871E-11</v>
      </c>
      <c r="L179" s="4">
        <f>K179/60</f>
        <v>1.885136898778145E-13</v>
      </c>
      <c r="M179" s="4">
        <f>L179*50</f>
        <v>9.425684493890725E-12</v>
      </c>
      <c r="N179" s="4">
        <f>M179*0.0000001</f>
        <v>9.425684493890725E-19</v>
      </c>
      <c r="U179" s="1">
        <v>0.059000000000000004</v>
      </c>
      <c r="V179" s="1">
        <v>1.5185</v>
      </c>
      <c r="W179" s="1">
        <f>U179*1000/40</f>
        <v>1.475</v>
      </c>
    </row>
    <row r="180" spans="1:23" ht="15">
      <c r="A180" s="2" t="s">
        <v>601</v>
      </c>
      <c r="B180" s="1">
        <v>1E-06</v>
      </c>
      <c r="C180" s="1">
        <f>A180/1000</f>
        <v>66.09960000000001</v>
      </c>
      <c r="D180" s="1">
        <v>0.7701</v>
      </c>
      <c r="E180" s="4">
        <f>B180*1/0.475</f>
        <v>2.1052631578947366E-06</v>
      </c>
      <c r="F180" s="4">
        <f>E180*900</f>
        <v>0.001894736842105263</v>
      </c>
      <c r="G180" s="4">
        <f>F180*D180*0.00165</f>
        <v>2.4075757894736843E-06</v>
      </c>
      <c r="H180" s="1">
        <f>G180*0.00165*13*13*0.3*0.0001</f>
        <v>2.0140575266842116E-11</v>
      </c>
      <c r="I180" s="4">
        <f>H180*6.019999999999999E+23</f>
        <v>12124626310638.953</v>
      </c>
      <c r="J180" s="1">
        <f>((0.00165*13*13*0.0001/18)*0.9+(0.00165*13*13*0.0001/44)*0.1)*I180</f>
        <v>17673158.42604511</v>
      </c>
      <c r="K180" s="4">
        <f>J180*0.00000000000000000016</f>
        <v>2.8277053481672178E-12</v>
      </c>
      <c r="L180" s="4">
        <f>K180/60</f>
        <v>4.712842246945363E-14</v>
      </c>
      <c r="M180" s="4">
        <f>L180*50</f>
        <v>2.3564211234726813E-12</v>
      </c>
      <c r="N180" s="4">
        <f>M180*0.0000001</f>
        <v>2.3564211234726813E-19</v>
      </c>
      <c r="U180" s="1">
        <v>0.0594</v>
      </c>
      <c r="V180" s="1">
        <v>1.5249</v>
      </c>
      <c r="W180" s="1">
        <f>U180*1000/40</f>
        <v>1.4849999999999999</v>
      </c>
    </row>
    <row r="181" spans="1:23" ht="15">
      <c r="A181" s="2" t="s">
        <v>602</v>
      </c>
      <c r="B181" s="1">
        <v>1.2E-05</v>
      </c>
      <c r="C181" s="1">
        <f>A181/1000</f>
        <v>66.6165</v>
      </c>
      <c r="D181" s="1">
        <v>0.7701</v>
      </c>
      <c r="E181" s="4">
        <f>B181*1/0.475</f>
        <v>2.526315789473684E-05</v>
      </c>
      <c r="F181" s="4">
        <f>E181*900</f>
        <v>0.022736842105263156</v>
      </c>
      <c r="G181" s="4">
        <f>F181*D181*0.00165</f>
        <v>2.8890909473684215E-05</v>
      </c>
      <c r="H181" s="1">
        <f>G181*0.00165*13*13*0.3*0.0001</f>
        <v>2.4168690320210535E-10</v>
      </c>
      <c r="I181" s="4">
        <f>H181*6.019999999999999E+23</f>
        <v>145495515727667.4</v>
      </c>
      <c r="J181" s="1">
        <f>((0.00165*13*13*0.0001/18)*0.9+(0.00165*13*13*0.0001/44)*0.1)*I181</f>
        <v>212077901.11254126</v>
      </c>
      <c r="K181" s="4">
        <f>J181*0.00000000000000000016</f>
        <v>3.3932464178006605E-11</v>
      </c>
      <c r="L181" s="4">
        <f>K181/60</f>
        <v>5.655410696334434E-13</v>
      </c>
      <c r="M181" s="4">
        <f>L181*50</f>
        <v>2.827705348167217E-11</v>
      </c>
      <c r="N181" s="4">
        <f>M181*0.0000001</f>
        <v>2.8277053481672166E-18</v>
      </c>
      <c r="U181" s="1">
        <v>0.0594</v>
      </c>
      <c r="V181" s="1">
        <v>1.5312000000000001</v>
      </c>
      <c r="W181" s="1">
        <f>U181*1000/40</f>
        <v>1.4849999999999999</v>
      </c>
    </row>
    <row r="182" spans="1:23" ht="15">
      <c r="A182" s="2" t="s">
        <v>603</v>
      </c>
      <c r="B182" s="1">
        <v>0.000196</v>
      </c>
      <c r="C182" s="1">
        <f>A182/1000</f>
        <v>66.6297</v>
      </c>
      <c r="D182" s="1">
        <v>0.7701</v>
      </c>
      <c r="E182" s="4">
        <f>B182*1/0.475</f>
        <v>0.0004126315789473684</v>
      </c>
      <c r="F182" s="4">
        <f>E182*900</f>
        <v>0.37136842105263157</v>
      </c>
      <c r="G182" s="4">
        <f>F182*D182*0.00165</f>
        <v>0.0004718848547368422</v>
      </c>
      <c r="H182" s="1">
        <f>G182*0.00165*13*13*0.3*0.0001</f>
        <v>3.947552752301054E-09</v>
      </c>
      <c r="I182" s="4">
        <f>H182*6.019999999999999E+23</f>
        <v>2376426756885234.5</v>
      </c>
      <c r="J182" s="1">
        <f>((0.00165*13*13*0.0001/18)*0.9+(0.00165*13*13*0.0001/44)*0.1)*I182</f>
        <v>3463939051.504841</v>
      </c>
      <c r="K182" s="4">
        <f>J182*0.00000000000000000016</f>
        <v>5.542302482407745E-10</v>
      </c>
      <c r="L182" s="4">
        <f>K182/60</f>
        <v>9.237170804012909E-12</v>
      </c>
      <c r="M182" s="4">
        <f>L182*50</f>
        <v>4.6185854020064543E-10</v>
      </c>
      <c r="N182" s="4">
        <f>M182*0.0000001</f>
        <v>4.618585402006454E-17</v>
      </c>
      <c r="U182" s="1">
        <v>0.059800000000000006</v>
      </c>
      <c r="V182" s="1">
        <v>1.5312000000000001</v>
      </c>
      <c r="W182" s="1">
        <f>U182*1000/40</f>
        <v>1.495</v>
      </c>
    </row>
    <row r="183" spans="1:23" ht="15">
      <c r="A183" s="2" t="s">
        <v>604</v>
      </c>
      <c r="B183" s="1">
        <v>2.7E-05</v>
      </c>
      <c r="C183" s="1">
        <f>A183/1000</f>
        <v>66.6336</v>
      </c>
      <c r="D183" s="1">
        <v>0.7701</v>
      </c>
      <c r="E183" s="4">
        <f>B183*1/0.475</f>
        <v>5.6842105263157886E-05</v>
      </c>
      <c r="F183" s="4">
        <f>E183*900</f>
        <v>0.0511578947368421</v>
      </c>
      <c r="G183" s="4">
        <f>F183*D183*0.00165</f>
        <v>6.500454631578947E-05</v>
      </c>
      <c r="H183" s="1">
        <f>G183*0.00165*13*13*0.3*0.0001</f>
        <v>5.43795532204737E-10</v>
      </c>
      <c r="I183" s="4">
        <f>H183*6.019999999999999E+23</f>
        <v>327364910387251.6</v>
      </c>
      <c r="J183" s="1">
        <f>((0.00165*13*13*0.0001/18)*0.9+(0.00165*13*13*0.0001/44)*0.1)*I183</f>
        <v>477175277.50321776</v>
      </c>
      <c r="K183" s="4">
        <f>J183*0.00000000000000000016</f>
        <v>7.634804440051485E-11</v>
      </c>
      <c r="L183" s="4">
        <f>K183/60</f>
        <v>1.2724674066752474E-12</v>
      </c>
      <c r="M183" s="4">
        <f>L183*50</f>
        <v>6.362337033376236E-11</v>
      </c>
      <c r="N183" s="4">
        <f>M183*0.0000001</f>
        <v>6.3623370333762366E-18</v>
      </c>
      <c r="U183" s="1">
        <v>0.0603</v>
      </c>
      <c r="V183" s="1">
        <v>1.5377</v>
      </c>
      <c r="W183" s="1">
        <f>U183*1000/40</f>
        <v>1.5074999999999998</v>
      </c>
    </row>
    <row r="184" spans="1:23" ht="15">
      <c r="A184" s="2" t="s">
        <v>605</v>
      </c>
      <c r="B184" s="1">
        <v>1.4E-05</v>
      </c>
      <c r="C184" s="1">
        <f>A184/1000</f>
        <v>66.77789999999999</v>
      </c>
      <c r="D184" s="1">
        <v>0.7701</v>
      </c>
      <c r="E184" s="4">
        <f>B184*1/0.475</f>
        <v>2.9473684210526314E-05</v>
      </c>
      <c r="F184" s="4">
        <f>E184*900</f>
        <v>0.026526315789473683</v>
      </c>
      <c r="G184" s="4">
        <f>F184*D184*0.00165</f>
        <v>3.370606105263158E-05</v>
      </c>
      <c r="H184" s="1">
        <f>G184*0.00165*13*13*0.3*0.0001</f>
        <v>2.8196805373578955E-10</v>
      </c>
      <c r="I184" s="4">
        <f>H184*6.019999999999999E+23</f>
        <v>169744768348945.28</v>
      </c>
      <c r="J184" s="1">
        <f>((0.00165*13*13*0.0001/18)*0.9+(0.00165*13*13*0.0001/44)*0.1)*I184</f>
        <v>247424217.9646314</v>
      </c>
      <c r="K184" s="4">
        <f>J184*0.00000000000000000016</f>
        <v>3.958787487434103E-11</v>
      </c>
      <c r="L184" s="4">
        <f>K184/60</f>
        <v>6.597979145723506E-13</v>
      </c>
      <c r="M184" s="4">
        <f>L184*50</f>
        <v>3.298989572861753E-11</v>
      </c>
      <c r="N184" s="4">
        <f>M184*0.0000001</f>
        <v>3.298989572861753E-18</v>
      </c>
      <c r="U184" s="1">
        <v>0.0603</v>
      </c>
      <c r="V184" s="1">
        <v>1.5441</v>
      </c>
      <c r="W184" s="1">
        <f>U184*1000/40</f>
        <v>1.5074999999999998</v>
      </c>
    </row>
    <row r="185" spans="1:23" ht="15">
      <c r="A185" s="2" t="s">
        <v>606</v>
      </c>
      <c r="B185" s="1">
        <v>1E-06</v>
      </c>
      <c r="C185" s="1">
        <f>A185/1000</f>
        <v>67.4805</v>
      </c>
      <c r="D185" s="1">
        <v>0.7635000000000001</v>
      </c>
      <c r="E185" s="4">
        <f>B185*1/0.475</f>
        <v>2.1052631578947366E-06</v>
      </c>
      <c r="F185" s="4">
        <f>E185*900</f>
        <v>0.001894736842105263</v>
      </c>
      <c r="G185" s="4">
        <f>F185*D185*0.00165</f>
        <v>2.386942105263158E-06</v>
      </c>
      <c r="H185" s="1">
        <f>G185*0.00165*13*13*0.3*0.0001</f>
        <v>1.9967964181578954E-11</v>
      </c>
      <c r="I185" s="4">
        <f>H185*6.019999999999999E+23</f>
        <v>12020714437310.53</v>
      </c>
      <c r="J185" s="1">
        <f>((0.00165*13*13*0.0001/18)*0.9+(0.00165*13*13*0.0001/44)*0.1)*I185</f>
        <v>17521693.881684765</v>
      </c>
      <c r="K185" s="4">
        <f>J185*0.00000000000000000016</f>
        <v>2.8034710210695626E-12</v>
      </c>
      <c r="L185" s="4">
        <f>K185/60</f>
        <v>4.6724517017826044E-14</v>
      </c>
      <c r="M185" s="4">
        <f>L185*50</f>
        <v>2.336225850891302E-12</v>
      </c>
      <c r="N185" s="4">
        <f>M185*0.0000001</f>
        <v>2.336225850891302E-19</v>
      </c>
      <c r="U185" s="1">
        <v>0.0608</v>
      </c>
      <c r="V185" s="1">
        <v>1.5505</v>
      </c>
      <c r="W185" s="1">
        <f>U185*1000/40</f>
        <v>1.52</v>
      </c>
    </row>
    <row r="186" spans="1:23" ht="15">
      <c r="A186" s="2" t="s">
        <v>607</v>
      </c>
      <c r="B186" s="1">
        <v>2E-06</v>
      </c>
      <c r="C186" s="1">
        <f>A186/1000</f>
        <v>67.64269999999999</v>
      </c>
      <c r="D186" s="1">
        <v>0.7635000000000001</v>
      </c>
      <c r="E186" s="4">
        <f>B186*1/0.475</f>
        <v>4.210526315789473E-06</v>
      </c>
      <c r="F186" s="4">
        <f>E186*900</f>
        <v>0.003789473684210526</v>
      </c>
      <c r="G186" s="4">
        <f>F186*D186*0.00165</f>
        <v>4.773884210526316E-06</v>
      </c>
      <c r="H186" s="1">
        <f>G186*0.00165*13*13*0.3*0.0001</f>
        <v>3.993592836315791E-11</v>
      </c>
      <c r="I186" s="4">
        <f>H186*6.019999999999999E+23</f>
        <v>24041428874621.06</v>
      </c>
      <c r="J186" s="1">
        <f>((0.00165*13*13*0.0001/18)*0.9+(0.00165*13*13*0.0001/44)*0.1)*I186</f>
        <v>35043387.76336953</v>
      </c>
      <c r="K186" s="4">
        <f>J186*0.00000000000000000016</f>
        <v>5.606942042139125E-12</v>
      </c>
      <c r="L186" s="4">
        <f>K186/60</f>
        <v>9.344903403565209E-14</v>
      </c>
      <c r="M186" s="4">
        <f>L186*50</f>
        <v>4.672451701782604E-12</v>
      </c>
      <c r="N186" s="4">
        <f>M186*0.0000001</f>
        <v>4.672451701782604E-19</v>
      </c>
      <c r="U186" s="1">
        <v>0.061200000000000004</v>
      </c>
      <c r="V186" s="1">
        <v>1.5569</v>
      </c>
      <c r="W186" s="1">
        <f>U186*1000/40</f>
        <v>1.53</v>
      </c>
    </row>
    <row r="187" spans="1:23" ht="15">
      <c r="A187" s="2" t="s">
        <v>608</v>
      </c>
      <c r="B187" s="1">
        <v>3E-06</v>
      </c>
      <c r="C187" s="1">
        <f>A187/1000</f>
        <v>67.7686</v>
      </c>
      <c r="D187" s="1">
        <v>0.7635000000000001</v>
      </c>
      <c r="E187" s="4">
        <f>B187*1/0.475</f>
        <v>6.31578947368421E-06</v>
      </c>
      <c r="F187" s="4">
        <f>E187*900</f>
        <v>0.005684210526315789</v>
      </c>
      <c r="G187" s="4">
        <f>F187*D187*0.00165</f>
        <v>7.1608263157894745E-06</v>
      </c>
      <c r="H187" s="1">
        <f>G187*0.00165*13*13*0.3*0.0001</f>
        <v>5.990389254473686E-11</v>
      </c>
      <c r="I187" s="4">
        <f>H187*6.019999999999999E+23</f>
        <v>36062143311931.586</v>
      </c>
      <c r="J187" s="1">
        <f>((0.00165*13*13*0.0001/18)*0.9+(0.00165*13*13*0.0001/44)*0.1)*I187</f>
        <v>52565081.64505429</v>
      </c>
      <c r="K187" s="4">
        <f>J187*0.00000000000000000016</f>
        <v>8.410413063208687E-12</v>
      </c>
      <c r="L187" s="4">
        <f>K187/60</f>
        <v>1.4017355105347813E-13</v>
      </c>
      <c r="M187" s="4">
        <f>L187*50</f>
        <v>7.008677552673906E-12</v>
      </c>
      <c r="N187" s="4">
        <f>M187*0.0000001</f>
        <v>7.008677552673906E-19</v>
      </c>
      <c r="U187" s="1">
        <v>0.061200000000000004</v>
      </c>
      <c r="V187" s="1">
        <v>1.5634000000000001</v>
      </c>
      <c r="W187" s="1">
        <f>U187*1000/40</f>
        <v>1.53</v>
      </c>
    </row>
    <row r="188" spans="1:23" ht="15">
      <c r="A188" s="2" t="s">
        <v>609</v>
      </c>
      <c r="B188" s="1">
        <v>0</v>
      </c>
      <c r="C188" s="1">
        <f>A188/1000</f>
        <v>67.9273</v>
      </c>
      <c r="D188" s="1">
        <v>0.7635000000000001</v>
      </c>
      <c r="E188" s="4">
        <f>B188*1/0.475</f>
        <v>0</v>
      </c>
      <c r="F188" s="4">
        <f>E188*900</f>
        <v>0</v>
      </c>
      <c r="G188" s="4">
        <f>F188*D188*0.00165</f>
        <v>0</v>
      </c>
      <c r="H188" s="1">
        <f>G188*0.00165*13*13*0.3*0.0001</f>
        <v>0</v>
      </c>
      <c r="I188" s="4">
        <f>H188*6.019999999999999E+23</f>
        <v>0</v>
      </c>
      <c r="J188" s="1">
        <f>((0.00165*13*13*0.0001/18)*0.9+(0.00165*13*13*0.0001/44)*0.1)*I188</f>
        <v>0</v>
      </c>
      <c r="K188" s="4">
        <f>J188*0.00000000000000000016</f>
        <v>0</v>
      </c>
      <c r="L188" s="4">
        <f>K188/60</f>
        <v>0</v>
      </c>
      <c r="M188" s="4">
        <f>L188*50</f>
        <v>0</v>
      </c>
      <c r="N188" s="4">
        <f>M188*0.0000001</f>
        <v>0</v>
      </c>
      <c r="U188" s="1">
        <v>0.0613</v>
      </c>
      <c r="V188" s="1">
        <v>1.5697</v>
      </c>
      <c r="W188" s="1">
        <f>U188*1000/40</f>
        <v>1.5325</v>
      </c>
    </row>
    <row r="189" spans="1:23" ht="15">
      <c r="A189" s="2" t="s">
        <v>610</v>
      </c>
      <c r="B189" s="1">
        <v>0</v>
      </c>
      <c r="C189" s="1">
        <f>A189/1000</f>
        <v>68.2591</v>
      </c>
      <c r="D189" s="1">
        <v>0.755</v>
      </c>
      <c r="E189" s="4">
        <f>B189*1/0.475</f>
        <v>0</v>
      </c>
      <c r="F189" s="4">
        <f>E189*900</f>
        <v>0</v>
      </c>
      <c r="G189" s="4">
        <f>F189*D189*0.00165</f>
        <v>0</v>
      </c>
      <c r="H189" s="1">
        <f>G189*0.00165*13*13*0.3*0.0001</f>
        <v>0</v>
      </c>
      <c r="I189" s="4">
        <f>H189*6.019999999999999E+23</f>
        <v>0</v>
      </c>
      <c r="J189" s="1">
        <f>((0.00165*13*13*0.0001/18)*0.9+(0.00165*13*13*0.0001/44)*0.1)*I189</f>
        <v>0</v>
      </c>
      <c r="K189" s="4">
        <f>J189*0.00000000000000000016</f>
        <v>0</v>
      </c>
      <c r="L189" s="4">
        <f>K189/60</f>
        <v>0</v>
      </c>
      <c r="M189" s="4">
        <f>L189*50</f>
        <v>0</v>
      </c>
      <c r="N189" s="4">
        <f>M189*0.0000001</f>
        <v>0</v>
      </c>
      <c r="U189" s="1">
        <v>0.061700000000000005</v>
      </c>
      <c r="V189" s="1">
        <v>1.5697</v>
      </c>
      <c r="W189" s="1">
        <f>U189*1000/40</f>
        <v>1.5425</v>
      </c>
    </row>
    <row r="190" spans="1:23" ht="15">
      <c r="A190" s="2" t="s">
        <v>611</v>
      </c>
      <c r="B190" s="1">
        <v>0</v>
      </c>
      <c r="C190" s="1">
        <f>A190/1000</f>
        <v>68.63260000000001</v>
      </c>
      <c r="D190" s="1">
        <v>0.755</v>
      </c>
      <c r="E190" s="4">
        <f>B190*1/0.475</f>
        <v>0</v>
      </c>
      <c r="F190" s="4">
        <f>E190*900</f>
        <v>0</v>
      </c>
      <c r="G190" s="4">
        <f>F190*D190*0.00165</f>
        <v>0</v>
      </c>
      <c r="H190" s="1">
        <f>G190*0.00165*13*13*0.3*0.0001</f>
        <v>0</v>
      </c>
      <c r="I190" s="4">
        <f>H190*6.019999999999999E+23</f>
        <v>0</v>
      </c>
      <c r="J190" s="1">
        <f>((0.00165*13*13*0.0001/18)*0.9+(0.00165*13*13*0.0001/44)*0.1)*I190</f>
        <v>0</v>
      </c>
      <c r="K190" s="4">
        <f>J190*0.00000000000000000016</f>
        <v>0</v>
      </c>
      <c r="L190" s="4">
        <f>K190/60</f>
        <v>0</v>
      </c>
      <c r="M190" s="4">
        <f>L190*50</f>
        <v>0</v>
      </c>
      <c r="N190" s="4">
        <f>M190*0.0000001</f>
        <v>0</v>
      </c>
      <c r="U190" s="1">
        <v>0.0621</v>
      </c>
      <c r="V190" s="1">
        <v>1.5762</v>
      </c>
      <c r="W190" s="1">
        <f>U190*1000/40</f>
        <v>1.5525</v>
      </c>
    </row>
    <row r="191" spans="1:23" ht="15">
      <c r="A191" s="2" t="s">
        <v>612</v>
      </c>
      <c r="B191" s="1">
        <v>0</v>
      </c>
      <c r="C191" s="1">
        <f>A191/1000</f>
        <v>68.7913</v>
      </c>
      <c r="D191" s="1">
        <v>0.755</v>
      </c>
      <c r="E191" s="4">
        <f>B191*1/0.475</f>
        <v>0</v>
      </c>
      <c r="F191" s="4">
        <f>E191*900</f>
        <v>0</v>
      </c>
      <c r="G191" s="4">
        <f>F191*D191*0.00165</f>
        <v>0</v>
      </c>
      <c r="H191" s="1">
        <f>G191*0.00165*13*13*0.3*0.0001</f>
        <v>0</v>
      </c>
      <c r="I191" s="4">
        <f>H191*6.019999999999999E+23</f>
        <v>0</v>
      </c>
      <c r="J191" s="1">
        <f>((0.00165*13*13*0.0001/18)*0.9+(0.00165*13*13*0.0001/44)*0.1)*I191</f>
        <v>0</v>
      </c>
      <c r="K191" s="4">
        <f>J191*0.00000000000000000016</f>
        <v>0</v>
      </c>
      <c r="L191" s="4">
        <f>K191/60</f>
        <v>0</v>
      </c>
      <c r="M191" s="4">
        <f>L191*50</f>
        <v>0</v>
      </c>
      <c r="N191" s="4">
        <f>M191*0.0000001</f>
        <v>0</v>
      </c>
      <c r="U191" s="1">
        <v>0.062200000000000005</v>
      </c>
      <c r="V191" s="1">
        <v>1.5826</v>
      </c>
      <c r="W191" s="1">
        <f>U191*1000/40</f>
        <v>1.5550000000000002</v>
      </c>
    </row>
    <row r="192" spans="1:23" ht="15">
      <c r="A192" s="2" t="s">
        <v>613</v>
      </c>
      <c r="B192" s="1">
        <v>1E-05</v>
      </c>
      <c r="C192" s="1">
        <f>A192/1000</f>
        <v>68.9179</v>
      </c>
      <c r="D192" s="1">
        <v>0.755</v>
      </c>
      <c r="E192" s="4">
        <f>B192*1/0.475</f>
        <v>2.105263157894737E-05</v>
      </c>
      <c r="F192" s="4">
        <f>E192*900</f>
        <v>0.018947368421052633</v>
      </c>
      <c r="G192" s="4">
        <f>F192*D192*0.00165</f>
        <v>2.360368421052632E-05</v>
      </c>
      <c r="H192" s="1">
        <f>G192*0.00165*13*13*0.3*0.0001</f>
        <v>1.9745662026315802E-10</v>
      </c>
      <c r="I192" s="4">
        <f>H192*6.019999999999999E+23</f>
        <v>118868885398421.11</v>
      </c>
      <c r="J192" s="1">
        <f>((0.00165*13*13*0.0001/18)*0.9+(0.00165*13*13*0.0001/44)*0.1)*I192</f>
        <v>173266259.0788736</v>
      </c>
      <c r="K192" s="4">
        <f>J192*0.00000000000000000016</f>
        <v>2.7722601452619778E-11</v>
      </c>
      <c r="L192" s="4">
        <f>K192/60</f>
        <v>4.62043357543663E-13</v>
      </c>
      <c r="M192" s="4">
        <f>L192*50</f>
        <v>2.3102167877183148E-11</v>
      </c>
      <c r="N192" s="4">
        <f>M192*0.0000001</f>
        <v>2.3102167877183147E-18</v>
      </c>
      <c r="U192" s="1">
        <v>0.062200000000000005</v>
      </c>
      <c r="V192" s="1">
        <v>1.589</v>
      </c>
      <c r="W192" s="1">
        <f>U192*1000/40</f>
        <v>1.5550000000000002</v>
      </c>
    </row>
    <row r="193" spans="1:23" ht="15">
      <c r="A193" s="2" t="s">
        <v>614</v>
      </c>
      <c r="B193" s="1">
        <v>3E-06</v>
      </c>
      <c r="C193" s="1">
        <f>A193/1000</f>
        <v>68.9518</v>
      </c>
      <c r="D193" s="1">
        <v>0.755</v>
      </c>
      <c r="E193" s="4">
        <f>B193*1/0.475</f>
        <v>6.31578947368421E-06</v>
      </c>
      <c r="F193" s="4">
        <f>E193*900</f>
        <v>0.005684210526315789</v>
      </c>
      <c r="G193" s="4">
        <f>F193*D193*0.00165</f>
        <v>7.0811052631578946E-06</v>
      </c>
      <c r="H193" s="1">
        <f>G193*0.00165*13*13*0.3*0.0001</f>
        <v>5.923698607894738E-11</v>
      </c>
      <c r="I193" s="4">
        <f>H193*6.019999999999999E+23</f>
        <v>35660665619526.32</v>
      </c>
      <c r="J193" s="1">
        <f>((0.00165*13*13*0.0001/18)*0.9+(0.00165*13*13*0.0001/44)*0.1)*I193</f>
        <v>51979877.72366206</v>
      </c>
      <c r="K193" s="4">
        <f>J193*0.00000000000000000016</f>
        <v>8.316780435785931E-12</v>
      </c>
      <c r="L193" s="4">
        <f>K193/60</f>
        <v>1.3861300726309887E-13</v>
      </c>
      <c r="M193" s="4">
        <f>L193*50</f>
        <v>6.930650363154944E-12</v>
      </c>
      <c r="N193" s="4">
        <f>M193*0.0000001</f>
        <v>6.930650363154943E-19</v>
      </c>
      <c r="U193" s="1">
        <v>0.0623</v>
      </c>
      <c r="V193" s="1">
        <v>1.5955</v>
      </c>
      <c r="W193" s="1">
        <f>U193*1000/40</f>
        <v>1.5575</v>
      </c>
    </row>
    <row r="194" spans="1:23" ht="15">
      <c r="A194" s="2" t="s">
        <v>615</v>
      </c>
      <c r="B194" s="1">
        <v>1E-06</v>
      </c>
      <c r="C194" s="1">
        <f>A194/1000</f>
        <v>69.3597</v>
      </c>
      <c r="D194" s="1">
        <v>0.755</v>
      </c>
      <c r="E194" s="4">
        <f>B194*1/0.475</f>
        <v>2.1052631578947366E-06</v>
      </c>
      <c r="F194" s="4">
        <f>E194*900</f>
        <v>0.001894736842105263</v>
      </c>
      <c r="G194" s="4">
        <f>F194*D194*0.00165</f>
        <v>2.3603684210526317E-06</v>
      </c>
      <c r="H194" s="1">
        <f>G194*0.00165*13*13*0.3*0.0001</f>
        <v>1.9745662026315794E-11</v>
      </c>
      <c r="I194" s="4">
        <f>H194*6.019999999999999E+23</f>
        <v>11886888539842.107</v>
      </c>
      <c r="J194" s="1">
        <f>((0.00165*13*13*0.0001/18)*0.9+(0.00165*13*13*0.0001/44)*0.1)*I194</f>
        <v>17326625.907887354</v>
      </c>
      <c r="K194" s="4">
        <f>J194*0.00000000000000000016</f>
        <v>2.772260145261977E-12</v>
      </c>
      <c r="L194" s="4">
        <f>K194/60</f>
        <v>4.6204335754366287E-14</v>
      </c>
      <c r="M194" s="4">
        <f>L194*50</f>
        <v>2.3102167877183143E-12</v>
      </c>
      <c r="N194" s="4">
        <f>M194*0.0000001</f>
        <v>2.310216787718314E-19</v>
      </c>
      <c r="U194" s="1">
        <v>0.0623</v>
      </c>
      <c r="V194" s="1">
        <v>1.6019</v>
      </c>
      <c r="W194" s="1">
        <f>U194*1000/40</f>
        <v>1.5575</v>
      </c>
    </row>
    <row r="195" spans="1:23" ht="15">
      <c r="A195" s="2" t="s">
        <v>616</v>
      </c>
      <c r="B195" s="1">
        <v>9E-06</v>
      </c>
      <c r="C195" s="1">
        <f>A195/1000</f>
        <v>69.4847</v>
      </c>
      <c r="D195" s="1">
        <v>0.755</v>
      </c>
      <c r="E195" s="4">
        <f>B195*1/0.475</f>
        <v>1.894736842105263E-05</v>
      </c>
      <c r="F195" s="4">
        <f>E195*900</f>
        <v>0.017052631578947368</v>
      </c>
      <c r="G195" s="4">
        <f>F195*D195*0.00165</f>
        <v>2.124331578947369E-05</v>
      </c>
      <c r="H195" s="1">
        <f>G195*0.00165*13*13*0.3*0.0001</f>
        <v>1.777109582368422E-10</v>
      </c>
      <c r="I195" s="4">
        <f>H195*6.019999999999999E+23</f>
        <v>106981996858579</v>
      </c>
      <c r="J195" s="1">
        <f>((0.00165*13*13*0.0001/18)*0.9+(0.00165*13*13*0.0001/44)*0.1)*I195</f>
        <v>155939633.17098624</v>
      </c>
      <c r="K195" s="4">
        <f>J195*0.00000000000000000016</f>
        <v>2.49503413073578E-11</v>
      </c>
      <c r="L195" s="4">
        <f>K195/60</f>
        <v>4.1583902178929665E-13</v>
      </c>
      <c r="M195" s="4">
        <f>L195*50</f>
        <v>2.0791951089464833E-11</v>
      </c>
      <c r="N195" s="4">
        <f>M195*0.0000001</f>
        <v>2.0791951089464833E-18</v>
      </c>
      <c r="U195" s="1">
        <v>0.062400000000000004</v>
      </c>
      <c r="V195" s="1">
        <v>1.6082</v>
      </c>
      <c r="W195" s="1">
        <f>U195*1000/40</f>
        <v>1.56</v>
      </c>
    </row>
    <row r="196" spans="1:23" ht="15">
      <c r="A196" s="2" t="s">
        <v>617</v>
      </c>
      <c r="B196" s="1">
        <v>1E-06</v>
      </c>
      <c r="C196" s="1">
        <f>A196/1000</f>
        <v>70.1039</v>
      </c>
      <c r="D196" s="1">
        <v>0.755</v>
      </c>
      <c r="E196" s="4">
        <f>B196*1/0.475</f>
        <v>2.1052631578947366E-06</v>
      </c>
      <c r="F196" s="4">
        <f>E196*900</f>
        <v>0.001894736842105263</v>
      </c>
      <c r="G196" s="4">
        <f>F196*D196*0.00165</f>
        <v>2.3603684210526317E-06</v>
      </c>
      <c r="H196" s="1">
        <f>G196*0.00165*13*13*0.3*0.0001</f>
        <v>1.9745662026315794E-11</v>
      </c>
      <c r="I196" s="4">
        <f>H196*6.019999999999999E+23</f>
        <v>11886888539842.107</v>
      </c>
      <c r="J196" s="1">
        <f>((0.00165*13*13*0.0001/18)*0.9+(0.00165*13*13*0.0001/44)*0.1)*I196</f>
        <v>17326625.907887354</v>
      </c>
      <c r="K196" s="4">
        <f>J196*0.00000000000000000016</f>
        <v>2.772260145261977E-12</v>
      </c>
      <c r="L196" s="4">
        <f>K196/60</f>
        <v>4.6204335754366287E-14</v>
      </c>
      <c r="M196" s="4">
        <f>L196*50</f>
        <v>2.3102167877183143E-12</v>
      </c>
      <c r="N196" s="4">
        <f>M196*0.0000001</f>
        <v>2.310216787718314E-19</v>
      </c>
      <c r="U196" s="1">
        <v>0.06280000000000001</v>
      </c>
      <c r="V196" s="1">
        <v>1.6147</v>
      </c>
      <c r="W196" s="1">
        <f>U196*1000/40</f>
        <v>1.5700000000000003</v>
      </c>
    </row>
    <row r="197" spans="1:23" ht="15">
      <c r="A197" s="2" t="s">
        <v>618</v>
      </c>
      <c r="B197" s="1">
        <v>0</v>
      </c>
      <c r="C197" s="1">
        <f>A197/1000</f>
        <v>70.26259999999999</v>
      </c>
      <c r="D197" s="1">
        <v>0.755</v>
      </c>
      <c r="E197" s="4">
        <f>B197*1/0.475</f>
        <v>0</v>
      </c>
      <c r="F197" s="4">
        <f>E197*900</f>
        <v>0</v>
      </c>
      <c r="G197" s="4">
        <f>F197*D197*0.00165</f>
        <v>0</v>
      </c>
      <c r="H197" s="1">
        <f>G197*0.00165*13*13*0.3*0.0001</f>
        <v>0</v>
      </c>
      <c r="I197" s="4">
        <f>H197*6.019999999999999E+23</f>
        <v>0</v>
      </c>
      <c r="J197" s="1">
        <f>((0.00165*13*13*0.0001/18)*0.9+(0.00165*13*13*0.0001/44)*0.1)*I197</f>
        <v>0</v>
      </c>
      <c r="K197" s="4">
        <f>J197*0.00000000000000000016</f>
        <v>0</v>
      </c>
      <c r="L197" s="4">
        <f>K197/60</f>
        <v>0</v>
      </c>
      <c r="M197" s="4">
        <f>L197*50</f>
        <v>0</v>
      </c>
      <c r="N197" s="4">
        <f>M197*0.0000001</f>
        <v>0</v>
      </c>
      <c r="U197" s="1">
        <v>0.0629</v>
      </c>
      <c r="V197" s="1">
        <v>1.6211</v>
      </c>
      <c r="W197" s="1">
        <f>U197*1000/40</f>
        <v>1.5725</v>
      </c>
    </row>
    <row r="198" spans="1:23" ht="15">
      <c r="A198" s="2" t="s">
        <v>619</v>
      </c>
      <c r="B198" s="1">
        <v>5.2E-05</v>
      </c>
      <c r="C198" s="1">
        <f>A198/1000</f>
        <v>70.4825</v>
      </c>
      <c r="D198" s="1">
        <v>0.755</v>
      </c>
      <c r="E198" s="4">
        <f>B198*1/0.475</f>
        <v>0.0001094736842105263</v>
      </c>
      <c r="F198" s="4">
        <f>E198*900</f>
        <v>0.09852631578947367</v>
      </c>
      <c r="G198" s="4">
        <f>F198*D198*0.00165</f>
        <v>0.00012273915789473683</v>
      </c>
      <c r="H198" s="1">
        <f>G198*0.00165*13*13*0.3*0.0001</f>
        <v>1.0267744253684214E-09</v>
      </c>
      <c r="I198" s="4">
        <f>H198*6.019999999999999E+23</f>
        <v>618118204071789.6</v>
      </c>
      <c r="J198" s="1">
        <f>((0.00165*13*13*0.0001/18)*0.9+(0.00165*13*13*0.0001/44)*0.1)*I198</f>
        <v>900984547.2101425</v>
      </c>
      <c r="K198" s="4">
        <f>J198*0.00000000000000000016</f>
        <v>1.441575275536228E-10</v>
      </c>
      <c r="L198" s="4">
        <f>K198/60</f>
        <v>2.4026254592270467E-12</v>
      </c>
      <c r="M198" s="4">
        <f>L198*50</f>
        <v>1.2013127296135235E-10</v>
      </c>
      <c r="N198" s="4">
        <f>M198*0.0000001</f>
        <v>1.2013127296135233E-17</v>
      </c>
      <c r="U198" s="1">
        <v>0.063</v>
      </c>
      <c r="V198" s="1">
        <v>1.6276</v>
      </c>
      <c r="W198" s="1">
        <f>U198*1000/40</f>
        <v>1.575</v>
      </c>
    </row>
    <row r="199" spans="1:23" ht="15">
      <c r="A199" s="2" t="s">
        <v>620</v>
      </c>
      <c r="B199" s="1">
        <v>7E-06</v>
      </c>
      <c r="C199" s="1">
        <f>A199/1000</f>
        <v>70.48639999999999</v>
      </c>
      <c r="D199" s="1">
        <v>0.755</v>
      </c>
      <c r="E199" s="4">
        <f>B199*1/0.475</f>
        <v>1.4736842105263157E-05</v>
      </c>
      <c r="F199" s="4">
        <f>E199*900</f>
        <v>0.013263157894736841</v>
      </c>
      <c r="G199" s="4">
        <f>F199*D199*0.00165</f>
        <v>1.652257894736842E-05</v>
      </c>
      <c r="H199" s="1">
        <f>G199*0.00165*13*13*0.3*0.0001</f>
        <v>1.3821963418421059E-10</v>
      </c>
      <c r="I199" s="4">
        <f>H199*6.019999999999999E+23</f>
        <v>83208219778894.77</v>
      </c>
      <c r="J199" s="1">
        <f>((0.00165*13*13*0.0001/18)*0.9+(0.00165*13*13*0.0001/44)*0.1)*I199</f>
        <v>121286381.35521151</v>
      </c>
      <c r="K199" s="4">
        <f>J199*0.00000000000000000016</f>
        <v>1.9405821016833845E-11</v>
      </c>
      <c r="L199" s="4">
        <f>K199/60</f>
        <v>3.234303502805641E-13</v>
      </c>
      <c r="M199" s="4">
        <f>L199*50</f>
        <v>1.6171517514028206E-11</v>
      </c>
      <c r="N199" s="4">
        <f>M199*0.0000001</f>
        <v>1.6171517514028204E-18</v>
      </c>
      <c r="U199" s="1">
        <v>0.063</v>
      </c>
      <c r="V199" s="1">
        <v>1.6340000000000001</v>
      </c>
      <c r="W199" s="1">
        <f>U199*1000/40</f>
        <v>1.575</v>
      </c>
    </row>
    <row r="200" spans="1:23" ht="15">
      <c r="A200" s="2" t="s">
        <v>621</v>
      </c>
      <c r="B200" s="1">
        <v>1.2E-05</v>
      </c>
      <c r="C200" s="1">
        <f>A200/1000</f>
        <v>70.5179</v>
      </c>
      <c r="D200" s="1">
        <v>0.755</v>
      </c>
      <c r="E200" s="4">
        <f>B200*1/0.475</f>
        <v>2.526315789473684E-05</v>
      </c>
      <c r="F200" s="4">
        <f>E200*900</f>
        <v>0.022736842105263156</v>
      </c>
      <c r="G200" s="4">
        <f>F200*D200*0.00165</f>
        <v>2.8324421052631578E-05</v>
      </c>
      <c r="H200" s="1">
        <f>G200*0.00165*13*13*0.3*0.0001</f>
        <v>2.3694794431578953E-10</v>
      </c>
      <c r="I200" s="4">
        <f>H200*6.019999999999999E+23</f>
        <v>142642662478105.28</v>
      </c>
      <c r="J200" s="1">
        <f>((0.00165*13*13*0.0001/18)*0.9+(0.00165*13*13*0.0001/44)*0.1)*I200</f>
        <v>207919510.89464825</v>
      </c>
      <c r="K200" s="4">
        <f>J200*0.00000000000000000016</f>
        <v>3.3267121743143726E-11</v>
      </c>
      <c r="L200" s="4">
        <f>K200/60</f>
        <v>5.544520290523955E-13</v>
      </c>
      <c r="M200" s="4">
        <f>L200*50</f>
        <v>2.7722601452619775E-11</v>
      </c>
      <c r="N200" s="4">
        <f>M200*0.0000001</f>
        <v>2.7722601452619774E-18</v>
      </c>
      <c r="U200" s="1">
        <v>0.0631</v>
      </c>
      <c r="V200" s="1">
        <v>1.6404</v>
      </c>
      <c r="W200" s="1">
        <f>U200*1000/40</f>
        <v>1.5775000000000001</v>
      </c>
    </row>
    <row r="201" spans="1:23" ht="15">
      <c r="A201" s="2" t="s">
        <v>622</v>
      </c>
      <c r="B201" s="1">
        <v>4.9999999999999996E-06</v>
      </c>
      <c r="C201" s="1">
        <f>A201/1000</f>
        <v>70.96090000000001</v>
      </c>
      <c r="D201" s="1">
        <v>0.755</v>
      </c>
      <c r="E201" s="4">
        <f>B201*1/0.475</f>
        <v>1.0526315789473683E-05</v>
      </c>
      <c r="F201" s="4">
        <f>E201*900</f>
        <v>0.009473684210526315</v>
      </c>
      <c r="G201" s="4">
        <f>F201*D201*0.00165</f>
        <v>1.1801842105263159E-05</v>
      </c>
      <c r="H201" s="1">
        <f>G201*0.00165*13*13*0.3*0.0001</f>
        <v>9.872831013157897E-11</v>
      </c>
      <c r="I201" s="4">
        <f>H201*6.019999999999999E+23</f>
        <v>59434442699210.53</v>
      </c>
      <c r="J201" s="1">
        <f>((0.00165*13*13*0.0001/18)*0.9+(0.00165*13*13*0.0001/44)*0.1)*I201</f>
        <v>86633129.53943677</v>
      </c>
      <c r="K201" s="4">
        <f>J201*0.00000000000000000016</f>
        <v>1.3861300726309886E-11</v>
      </c>
      <c r="L201" s="4">
        <f>K201/60</f>
        <v>2.3102167877183143E-13</v>
      </c>
      <c r="M201" s="4">
        <f>L201*50</f>
        <v>1.1551083938591572E-11</v>
      </c>
      <c r="N201" s="4">
        <f>M201*0.0000001</f>
        <v>1.1551083938591571E-18</v>
      </c>
      <c r="U201" s="1">
        <v>0.0631</v>
      </c>
      <c r="V201" s="1">
        <v>1.6468</v>
      </c>
      <c r="W201" s="1">
        <f>U201*1000/40</f>
        <v>1.5775000000000001</v>
      </c>
    </row>
    <row r="202" spans="1:23" ht="15">
      <c r="A202" s="2" t="s">
        <v>623</v>
      </c>
      <c r="B202" s="1">
        <v>0</v>
      </c>
      <c r="C202" s="1">
        <f>A202/1000</f>
        <v>71.1677</v>
      </c>
      <c r="D202" s="1">
        <v>0.755</v>
      </c>
      <c r="E202" s="4">
        <f>B202*1/0.475</f>
        <v>0</v>
      </c>
      <c r="F202" s="4">
        <f>E202*900</f>
        <v>0</v>
      </c>
      <c r="G202" s="4">
        <f>F202*D202*0.00165</f>
        <v>0</v>
      </c>
      <c r="H202" s="1">
        <f>G202*0.00165*13*13*0.3*0.0001</f>
        <v>0</v>
      </c>
      <c r="I202" s="4">
        <f>H202*6.019999999999999E+23</f>
        <v>0</v>
      </c>
      <c r="J202" s="1">
        <f>((0.00165*13*13*0.0001/18)*0.9+(0.00165*13*13*0.0001/44)*0.1)*I202</f>
        <v>0</v>
      </c>
      <c r="K202" s="4">
        <f>J202*0.00000000000000000016</f>
        <v>0</v>
      </c>
      <c r="L202" s="4">
        <f>K202/60</f>
        <v>0</v>
      </c>
      <c r="M202" s="4">
        <f>L202*50</f>
        <v>0</v>
      </c>
      <c r="N202" s="4">
        <f>M202*0.0000001</f>
        <v>0</v>
      </c>
      <c r="U202" s="1">
        <v>0.0632</v>
      </c>
      <c r="V202" s="1">
        <v>1.6533</v>
      </c>
      <c r="W202" s="1">
        <f>U202*1000/40</f>
        <v>1.58</v>
      </c>
    </row>
    <row r="203" spans="1:23" ht="15">
      <c r="A203" s="2" t="s">
        <v>624</v>
      </c>
      <c r="B203" s="1">
        <v>0</v>
      </c>
      <c r="C203" s="1">
        <f>A203/1000</f>
        <v>71.4955</v>
      </c>
      <c r="D203" s="1">
        <v>0.755</v>
      </c>
      <c r="E203" s="4">
        <f>B203*1/0.475</f>
        <v>0</v>
      </c>
      <c r="F203" s="4">
        <f>E203*900</f>
        <v>0</v>
      </c>
      <c r="G203" s="4">
        <f>F203*D203*0.00165</f>
        <v>0</v>
      </c>
      <c r="H203" s="1">
        <f>G203*0.00165*13*13*0.3*0.0001</f>
        <v>0</v>
      </c>
      <c r="I203" s="4">
        <f>H203*6.019999999999999E+23</f>
        <v>0</v>
      </c>
      <c r="J203" s="1">
        <f>((0.00165*13*13*0.0001/18)*0.9+(0.00165*13*13*0.0001/44)*0.1)*I203</f>
        <v>0</v>
      </c>
      <c r="K203" s="4">
        <f>J203*0.00000000000000000016</f>
        <v>0</v>
      </c>
      <c r="L203" s="4">
        <f>K203/60</f>
        <v>0</v>
      </c>
      <c r="M203" s="4">
        <f>L203*50</f>
        <v>0</v>
      </c>
      <c r="N203" s="4">
        <f>M203*0.0000001</f>
        <v>0</v>
      </c>
      <c r="U203" s="1">
        <v>0.0632</v>
      </c>
      <c r="V203" s="1">
        <v>1.6597</v>
      </c>
      <c r="W203" s="1">
        <f>U203*1000/40</f>
        <v>1.58</v>
      </c>
    </row>
    <row r="204" spans="1:23" ht="15">
      <c r="A204" s="2" t="s">
        <v>625</v>
      </c>
      <c r="B204" s="1">
        <v>1.2E-05</v>
      </c>
      <c r="C204" s="1">
        <f>A204/1000</f>
        <v>71.63459999999999</v>
      </c>
      <c r="D204" s="1">
        <v>0.755</v>
      </c>
      <c r="E204" s="4">
        <f>B204*1/0.475</f>
        <v>2.526315789473684E-05</v>
      </c>
      <c r="F204" s="4">
        <f>E204*900</f>
        <v>0.022736842105263156</v>
      </c>
      <c r="G204" s="4">
        <f>F204*D204*0.00165</f>
        <v>2.8324421052631578E-05</v>
      </c>
      <c r="H204" s="1">
        <f>G204*0.00165*13*13*0.3*0.0001</f>
        <v>2.3694794431578953E-10</v>
      </c>
      <c r="I204" s="4">
        <f>H204*6.019999999999999E+23</f>
        <v>142642662478105.28</v>
      </c>
      <c r="J204" s="1">
        <f>((0.00165*13*13*0.0001/18)*0.9+(0.00165*13*13*0.0001/44)*0.1)*I204</f>
        <v>207919510.89464825</v>
      </c>
      <c r="K204" s="4">
        <f>J204*0.00000000000000000016</f>
        <v>3.3267121743143726E-11</v>
      </c>
      <c r="L204" s="4">
        <f>K204/60</f>
        <v>5.544520290523955E-13</v>
      </c>
      <c r="M204" s="4">
        <f>L204*50</f>
        <v>2.7722601452619775E-11</v>
      </c>
      <c r="N204" s="4">
        <f>M204*0.0000001</f>
        <v>2.7722601452619774E-18</v>
      </c>
      <c r="U204" s="1">
        <v>0.06330000000000001</v>
      </c>
      <c r="V204" s="1">
        <v>1.6661000000000001</v>
      </c>
      <c r="W204" s="1">
        <f>U204*1000/40</f>
        <v>1.5825000000000002</v>
      </c>
    </row>
    <row r="205" spans="1:23" ht="15">
      <c r="A205" s="2" t="s">
        <v>626</v>
      </c>
      <c r="B205" s="1">
        <v>2E-06</v>
      </c>
      <c r="C205" s="1">
        <f>A205/1000</f>
        <v>71.6385</v>
      </c>
      <c r="D205" s="1">
        <v>0.755</v>
      </c>
      <c r="E205" s="4">
        <f>B205*1/0.475</f>
        <v>4.210526315789473E-06</v>
      </c>
      <c r="F205" s="4">
        <f>E205*900</f>
        <v>0.003789473684210526</v>
      </c>
      <c r="G205" s="4">
        <f>F205*D205*0.00165</f>
        <v>4.720736842105263E-06</v>
      </c>
      <c r="H205" s="1">
        <f>G205*0.00165*13*13*0.3*0.0001</f>
        <v>3.949132405263159E-11</v>
      </c>
      <c r="I205" s="4">
        <f>H205*6.019999999999999E+23</f>
        <v>23773777079684.215</v>
      </c>
      <c r="J205" s="1">
        <f>((0.00165*13*13*0.0001/18)*0.9+(0.00165*13*13*0.0001/44)*0.1)*I205</f>
        <v>34653251.81577471</v>
      </c>
      <c r="K205" s="4">
        <f>J205*0.00000000000000000016</f>
        <v>5.544520290523954E-12</v>
      </c>
      <c r="L205" s="4">
        <f>K205/60</f>
        <v>9.240867150873257E-14</v>
      </c>
      <c r="M205" s="4">
        <f>L205*50</f>
        <v>4.6204335754366286E-12</v>
      </c>
      <c r="N205" s="4">
        <f>M205*0.0000001</f>
        <v>4.620433575436628E-19</v>
      </c>
      <c r="U205" s="1">
        <v>0.06330000000000001</v>
      </c>
      <c r="V205" s="1">
        <v>1.6724</v>
      </c>
      <c r="W205" s="1">
        <f>U205*1000/40</f>
        <v>1.5825000000000002</v>
      </c>
    </row>
    <row r="206" spans="1:23" ht="15">
      <c r="A206" s="2" t="s">
        <v>627</v>
      </c>
      <c r="B206" s="1">
        <v>1E-06</v>
      </c>
      <c r="C206" s="1">
        <f>A206/1000</f>
        <v>71.75789999999999</v>
      </c>
      <c r="D206" s="1">
        <v>0.755</v>
      </c>
      <c r="E206" s="4">
        <f>B206*1/0.475</f>
        <v>2.1052631578947366E-06</v>
      </c>
      <c r="F206" s="4">
        <f>E206*900</f>
        <v>0.001894736842105263</v>
      </c>
      <c r="G206" s="4">
        <f>F206*D206*0.00165</f>
        <v>2.3603684210526317E-06</v>
      </c>
      <c r="H206" s="1">
        <f>G206*0.00165*13*13*0.3*0.0001</f>
        <v>1.9745662026315794E-11</v>
      </c>
      <c r="I206" s="4">
        <f>H206*6.019999999999999E+23</f>
        <v>11886888539842.107</v>
      </c>
      <c r="J206" s="1">
        <f>((0.00165*13*13*0.0001/18)*0.9+(0.00165*13*13*0.0001/44)*0.1)*I206</f>
        <v>17326625.907887354</v>
      </c>
      <c r="K206" s="4">
        <f>J206*0.00000000000000000016</f>
        <v>2.772260145261977E-12</v>
      </c>
      <c r="L206" s="4">
        <f>K206/60</f>
        <v>4.6204335754366287E-14</v>
      </c>
      <c r="M206" s="4">
        <f>L206*50</f>
        <v>2.3102167877183143E-12</v>
      </c>
      <c r="N206" s="4">
        <f>M206*0.0000001</f>
        <v>2.310216787718314E-19</v>
      </c>
      <c r="U206" s="1">
        <v>0.0634</v>
      </c>
      <c r="V206" s="1">
        <v>1.679</v>
      </c>
      <c r="W206" s="1">
        <f>U206*1000/40</f>
        <v>1.585</v>
      </c>
    </row>
    <row r="207" spans="1:23" ht="15">
      <c r="A207" s="2" t="s">
        <v>628</v>
      </c>
      <c r="B207" s="1">
        <v>2E-06</v>
      </c>
      <c r="C207" s="1">
        <f>A207/1000</f>
        <v>71.7933</v>
      </c>
      <c r="D207" s="1">
        <v>0.755</v>
      </c>
      <c r="E207" s="4">
        <f>B207*1/0.475</f>
        <v>4.210526315789473E-06</v>
      </c>
      <c r="F207" s="4">
        <f>E207*900</f>
        <v>0.003789473684210526</v>
      </c>
      <c r="G207" s="4">
        <f>F207*D207*0.00165</f>
        <v>4.720736842105263E-06</v>
      </c>
      <c r="H207" s="1">
        <f>G207*0.00165*13*13*0.3*0.0001</f>
        <v>3.949132405263159E-11</v>
      </c>
      <c r="I207" s="4">
        <f>H207*6.019999999999999E+23</f>
        <v>23773777079684.215</v>
      </c>
      <c r="J207" s="1">
        <f>((0.00165*13*13*0.0001/18)*0.9+(0.00165*13*13*0.0001/44)*0.1)*I207</f>
        <v>34653251.81577471</v>
      </c>
      <c r="K207" s="4">
        <f>J207*0.00000000000000000016</f>
        <v>5.544520290523954E-12</v>
      </c>
      <c r="L207" s="4">
        <f>K207/60</f>
        <v>9.240867150873257E-14</v>
      </c>
      <c r="M207" s="4">
        <f>L207*50</f>
        <v>4.6204335754366286E-12</v>
      </c>
      <c r="N207" s="4">
        <f>M207*0.0000001</f>
        <v>4.620433575436628E-19</v>
      </c>
      <c r="U207" s="1">
        <v>0.0634</v>
      </c>
      <c r="V207" s="1">
        <v>1.6854</v>
      </c>
      <c r="W207" s="1">
        <f>U207*1000/40</f>
        <v>1.585</v>
      </c>
    </row>
    <row r="208" spans="1:23" ht="15">
      <c r="A208" s="2" t="s">
        <v>629</v>
      </c>
      <c r="B208" s="1">
        <v>0</v>
      </c>
      <c r="C208" s="1">
        <f>A208/1000</f>
        <v>71.7972</v>
      </c>
      <c r="D208" s="1">
        <v>0.755</v>
      </c>
      <c r="E208" s="4">
        <f>B208*1/0.475</f>
        <v>0</v>
      </c>
      <c r="F208" s="4">
        <f>E208*900</f>
        <v>0</v>
      </c>
      <c r="G208" s="4">
        <f>F208*D208*0.00165</f>
        <v>0</v>
      </c>
      <c r="H208" s="1">
        <f>G208*0.00165*13*13*0.3*0.0001</f>
        <v>0</v>
      </c>
      <c r="I208" s="4">
        <f>H208*6.019999999999999E+23</f>
        <v>0</v>
      </c>
      <c r="J208" s="1">
        <f>((0.00165*13*13*0.0001/18)*0.9+(0.00165*13*13*0.0001/44)*0.1)*I208</f>
        <v>0</v>
      </c>
      <c r="K208" s="4">
        <f>J208*0.00000000000000000016</f>
        <v>0</v>
      </c>
      <c r="L208" s="4">
        <f>K208/60</f>
        <v>0</v>
      </c>
      <c r="M208" s="4">
        <f>L208*50</f>
        <v>0</v>
      </c>
      <c r="N208" s="4">
        <f>M208*0.0000001</f>
        <v>0</v>
      </c>
      <c r="U208" s="1">
        <v>0.0635</v>
      </c>
      <c r="V208" s="1">
        <v>1.6918</v>
      </c>
      <c r="W208" s="1">
        <f>U208*1000/40</f>
        <v>1.5875</v>
      </c>
    </row>
    <row r="209" spans="1:23" ht="15">
      <c r="A209" s="2" t="s">
        <v>630</v>
      </c>
      <c r="B209" s="1">
        <v>4E-06</v>
      </c>
      <c r="C209" s="1">
        <f>A209/1000</f>
        <v>71.88719999999999</v>
      </c>
      <c r="D209" s="1">
        <v>0.755</v>
      </c>
      <c r="E209" s="4">
        <f>B209*1/0.475</f>
        <v>8.421052631578947E-06</v>
      </c>
      <c r="F209" s="4">
        <f>E209*900</f>
        <v>0.007578947368421052</v>
      </c>
      <c r="G209" s="4">
        <f>F209*D209*0.00165</f>
        <v>9.441473684210527E-06</v>
      </c>
      <c r="H209" s="1">
        <f>G209*0.00165*13*13*0.3*0.0001</f>
        <v>7.898264810526318E-11</v>
      </c>
      <c r="I209" s="4">
        <f>H209*6.019999999999999E+23</f>
        <v>47547554159368.43</v>
      </c>
      <c r="J209" s="1">
        <f>((0.00165*13*13*0.0001/18)*0.9+(0.00165*13*13*0.0001/44)*0.1)*I209</f>
        <v>69306503.63154942</v>
      </c>
      <c r="K209" s="4">
        <f>J209*0.00000000000000000016</f>
        <v>1.1089040581047909E-11</v>
      </c>
      <c r="L209" s="4">
        <f>K209/60</f>
        <v>1.8481734301746515E-13</v>
      </c>
      <c r="M209" s="4">
        <f>L209*50</f>
        <v>9.240867150873257E-12</v>
      </c>
      <c r="N209" s="4">
        <f>M209*0.0000001</f>
        <v>9.240867150873256E-19</v>
      </c>
      <c r="U209" s="1">
        <v>0.0636</v>
      </c>
      <c r="V209" s="1">
        <v>1.6982</v>
      </c>
      <c r="W209" s="1">
        <f>U209*1000/40</f>
        <v>1.59</v>
      </c>
    </row>
    <row r="210" spans="1:23" ht="15">
      <c r="A210" s="2" t="s">
        <v>631</v>
      </c>
      <c r="B210" s="1">
        <v>0</v>
      </c>
      <c r="C210" s="1">
        <f>A210/1000</f>
        <v>71.93769999999999</v>
      </c>
      <c r="D210" s="1">
        <v>0.755</v>
      </c>
      <c r="E210" s="4">
        <f>B210*1/0.475</f>
        <v>0</v>
      </c>
      <c r="F210" s="4">
        <f>E210*900</f>
        <v>0</v>
      </c>
      <c r="G210" s="4">
        <f>F210*D210*0.00165</f>
        <v>0</v>
      </c>
      <c r="H210" s="1">
        <f>G210*0.00165*13*13*0.3*0.0001</f>
        <v>0</v>
      </c>
      <c r="I210" s="4">
        <f>H210*6.019999999999999E+23</f>
        <v>0</v>
      </c>
      <c r="J210" s="1">
        <f>((0.00165*13*13*0.0001/18)*0.9+(0.00165*13*13*0.0001/44)*0.1)*I210</f>
        <v>0</v>
      </c>
      <c r="K210" s="4">
        <f>J210*0.00000000000000000016</f>
        <v>0</v>
      </c>
      <c r="L210" s="4">
        <f>K210/60</f>
        <v>0</v>
      </c>
      <c r="M210" s="4">
        <f>L210*50</f>
        <v>0</v>
      </c>
      <c r="N210" s="4">
        <f>M210*0.0000001</f>
        <v>0</v>
      </c>
      <c r="U210" s="1">
        <v>0.0636</v>
      </c>
      <c r="V210" s="1">
        <v>1.7046000000000001</v>
      </c>
      <c r="W210" s="1">
        <f>U210*1000/40</f>
        <v>1.59</v>
      </c>
    </row>
    <row r="211" spans="1:23" ht="15">
      <c r="A211" s="2" t="s">
        <v>632</v>
      </c>
      <c r="B211" s="1">
        <v>0</v>
      </c>
      <c r="C211" s="1">
        <f>A211/1000</f>
        <v>72.64760000000001</v>
      </c>
      <c r="D211" s="1">
        <v>0.7442000000000001</v>
      </c>
      <c r="E211" s="4">
        <f>B211*1/0.475</f>
        <v>0</v>
      </c>
      <c r="F211" s="4">
        <f>E211*900</f>
        <v>0</v>
      </c>
      <c r="G211" s="4">
        <f>F211*D211*0.00165</f>
        <v>0</v>
      </c>
      <c r="H211" s="1">
        <f>G211*0.00165*13*13*0.3*0.0001</f>
        <v>0</v>
      </c>
      <c r="I211" s="4">
        <f>H211*6.019999999999999E+23</f>
        <v>0</v>
      </c>
      <c r="J211" s="1">
        <f>((0.00165*13*13*0.0001/18)*0.9+(0.00165*13*13*0.0001/44)*0.1)*I211</f>
        <v>0</v>
      </c>
      <c r="K211" s="4">
        <f>J211*0.00000000000000000016</f>
        <v>0</v>
      </c>
      <c r="L211" s="4">
        <f>K211/60</f>
        <v>0</v>
      </c>
      <c r="M211" s="4">
        <f>L211*50</f>
        <v>0</v>
      </c>
      <c r="N211" s="4">
        <f>M211*0.0000001</f>
        <v>0</v>
      </c>
      <c r="U211" s="1">
        <v>0.0637</v>
      </c>
      <c r="V211" s="1">
        <v>1.7111</v>
      </c>
      <c r="W211" s="1">
        <f>U211*1000/40</f>
        <v>1.5925000000000002</v>
      </c>
    </row>
    <row r="212" spans="1:23" ht="15">
      <c r="A212" s="2" t="s">
        <v>633</v>
      </c>
      <c r="B212" s="1">
        <v>0</v>
      </c>
      <c r="C212" s="1">
        <f>A212/1000</f>
        <v>72.80630000000001</v>
      </c>
      <c r="D212" s="1">
        <v>0.7442000000000001</v>
      </c>
      <c r="E212" s="4">
        <f>B212*1/0.475</f>
        <v>0</v>
      </c>
      <c r="F212" s="4">
        <f>E212*900</f>
        <v>0</v>
      </c>
      <c r="G212" s="4">
        <f>F212*D212*0.00165</f>
        <v>0</v>
      </c>
      <c r="H212" s="1">
        <f>G212*0.00165*13*13*0.3*0.0001</f>
        <v>0</v>
      </c>
      <c r="I212" s="4">
        <f>H212*6.019999999999999E+23</f>
        <v>0</v>
      </c>
      <c r="J212" s="1">
        <f>((0.00165*13*13*0.0001/18)*0.9+(0.00165*13*13*0.0001/44)*0.1)*I212</f>
        <v>0</v>
      </c>
      <c r="K212" s="4">
        <f>J212*0.00000000000000000016</f>
        <v>0</v>
      </c>
      <c r="L212" s="4">
        <f>K212/60</f>
        <v>0</v>
      </c>
      <c r="M212" s="4">
        <f>L212*50</f>
        <v>0</v>
      </c>
      <c r="N212" s="4">
        <f>M212*0.0000001</f>
        <v>0</v>
      </c>
      <c r="U212" s="1">
        <v>0.0641</v>
      </c>
      <c r="V212" s="1">
        <v>1.7175</v>
      </c>
      <c r="W212" s="1">
        <f>U212*1000/40</f>
        <v>1.6025000000000003</v>
      </c>
    </row>
    <row r="213" spans="1:23" ht="15">
      <c r="A213" s="2" t="s">
        <v>634</v>
      </c>
      <c r="B213" s="1">
        <v>1E-06</v>
      </c>
      <c r="C213" s="1">
        <f>A213/1000</f>
        <v>73.0277</v>
      </c>
      <c r="D213" s="1">
        <v>0.7313000000000001</v>
      </c>
      <c r="E213" s="4">
        <f>B213*1/0.475</f>
        <v>2.1052631578947366E-06</v>
      </c>
      <c r="F213" s="4">
        <f>E213*900</f>
        <v>0.001894736842105263</v>
      </c>
      <c r="G213" s="4">
        <f>F213*D213*0.00165</f>
        <v>2.2862747368421056E-06</v>
      </c>
      <c r="H213" s="1">
        <f>G213*0.00165*13*13*0.3*0.0001</f>
        <v>1.9125831311052642E-11</v>
      </c>
      <c r="I213" s="4">
        <f>H213*6.019999999999999E+23</f>
        <v>11513750449253.69</v>
      </c>
      <c r="J213" s="1">
        <f>((0.00165*13*13*0.0001/18)*0.9+(0.00165*13*13*0.0001/44)*0.1)*I213</f>
        <v>16782730.498593412</v>
      </c>
      <c r="K213" s="4">
        <f>J213*0.00000000000000000016</f>
        <v>2.6852368797749463E-12</v>
      </c>
      <c r="L213" s="4">
        <f>K213/60</f>
        <v>4.4753947996249106E-14</v>
      </c>
      <c r="M213" s="4">
        <f>L213*50</f>
        <v>2.237697399812455E-12</v>
      </c>
      <c r="N213" s="4">
        <f>M213*0.0000001</f>
        <v>2.237697399812455E-19</v>
      </c>
      <c r="U213" s="1">
        <v>0.06420000000000001</v>
      </c>
      <c r="V213" s="1">
        <v>1.7239</v>
      </c>
      <c r="W213" s="1">
        <f>U213*1000/40</f>
        <v>1.605</v>
      </c>
    </row>
    <row r="214" spans="1:23" ht="15">
      <c r="A214" s="2" t="s">
        <v>635</v>
      </c>
      <c r="B214" s="1">
        <v>0</v>
      </c>
      <c r="C214" s="1">
        <f>A214/1000</f>
        <v>73.2125</v>
      </c>
      <c r="D214" s="1">
        <v>0.7313000000000001</v>
      </c>
      <c r="E214" s="4">
        <f>B214*1/0.475</f>
        <v>0</v>
      </c>
      <c r="F214" s="4">
        <f>E214*900</f>
        <v>0</v>
      </c>
      <c r="G214" s="4">
        <f>F214*D214*0.00165</f>
        <v>0</v>
      </c>
      <c r="H214" s="1">
        <f>G214*0.00165*13*13*0.3*0.0001</f>
        <v>0</v>
      </c>
      <c r="I214" s="4">
        <f>H214*6.019999999999999E+23</f>
        <v>0</v>
      </c>
      <c r="J214" s="1">
        <f>((0.00165*13*13*0.0001/18)*0.9+(0.00165*13*13*0.0001/44)*0.1)*I214</f>
        <v>0</v>
      </c>
      <c r="K214" s="4">
        <f>J214*0.00000000000000000016</f>
        <v>0</v>
      </c>
      <c r="L214" s="4">
        <f>K214/60</f>
        <v>0</v>
      </c>
      <c r="M214" s="4">
        <f>L214*50</f>
        <v>0</v>
      </c>
      <c r="N214" s="4">
        <f>M214*0.0000001</f>
        <v>0</v>
      </c>
      <c r="U214" s="1">
        <v>0.0646</v>
      </c>
      <c r="V214" s="1">
        <v>1.7303</v>
      </c>
      <c r="W214" s="1">
        <f>U214*1000/40</f>
        <v>1.6150000000000002</v>
      </c>
    </row>
    <row r="215" spans="1:23" ht="15">
      <c r="A215" s="2" t="s">
        <v>636</v>
      </c>
      <c r="B215" s="1">
        <v>0</v>
      </c>
      <c r="C215" s="1">
        <f>A215/1000</f>
        <v>74.36460000000001</v>
      </c>
      <c r="D215" s="1">
        <v>0.7248</v>
      </c>
      <c r="E215" s="4">
        <f>B215*1/0.475</f>
        <v>0</v>
      </c>
      <c r="F215" s="4">
        <f>E215*900</f>
        <v>0</v>
      </c>
      <c r="G215" s="4">
        <f>F215*D215*0.00165</f>
        <v>0</v>
      </c>
      <c r="H215" s="1">
        <f>G215*0.00165*13*13*0.3*0.0001</f>
        <v>0</v>
      </c>
      <c r="I215" s="4">
        <f>H215*6.019999999999999E+23</f>
        <v>0</v>
      </c>
      <c r="J215" s="1">
        <f>((0.00165*13*13*0.0001/18)*0.9+(0.00165*13*13*0.0001/44)*0.1)*I215</f>
        <v>0</v>
      </c>
      <c r="K215" s="4">
        <f>J215*0.00000000000000000016</f>
        <v>0</v>
      </c>
      <c r="L215" s="4">
        <f>K215/60</f>
        <v>0</v>
      </c>
      <c r="M215" s="4">
        <f>L215*50</f>
        <v>0</v>
      </c>
      <c r="N215" s="4">
        <f>M215*0.0000001</f>
        <v>0</v>
      </c>
      <c r="U215" s="1">
        <v>0.06470000000000001</v>
      </c>
      <c r="V215" s="1">
        <v>1.7368000000000001</v>
      </c>
      <c r="W215" s="1">
        <f>U215*1000/40</f>
        <v>1.6175000000000002</v>
      </c>
    </row>
    <row r="216" spans="1:23" ht="15">
      <c r="A216" s="2" t="s">
        <v>637</v>
      </c>
      <c r="B216" s="1">
        <v>0</v>
      </c>
      <c r="C216" s="1">
        <f>A216/1000</f>
        <v>74.4491</v>
      </c>
      <c r="D216" s="1">
        <v>0.7248</v>
      </c>
      <c r="E216" s="4">
        <f>B216*1/0.475</f>
        <v>0</v>
      </c>
      <c r="F216" s="4">
        <f>E216*900</f>
        <v>0</v>
      </c>
      <c r="G216" s="4">
        <f>F216*D216*0.00165</f>
        <v>0</v>
      </c>
      <c r="H216" s="1">
        <f>G216*0.00165*13*13*0.3*0.0001</f>
        <v>0</v>
      </c>
      <c r="I216" s="4">
        <f>H216*6.019999999999999E+23</f>
        <v>0</v>
      </c>
      <c r="J216" s="1">
        <f>((0.00165*13*13*0.0001/18)*0.9+(0.00165*13*13*0.0001/44)*0.1)*I216</f>
        <v>0</v>
      </c>
      <c r="K216" s="4">
        <f>J216*0.00000000000000000016</f>
        <v>0</v>
      </c>
      <c r="L216" s="4">
        <f>K216/60</f>
        <v>0</v>
      </c>
      <c r="M216" s="4">
        <f>L216*50</f>
        <v>0</v>
      </c>
      <c r="N216" s="4">
        <f>M216*0.0000001</f>
        <v>0</v>
      </c>
      <c r="U216" s="1">
        <v>0.06520000000000001</v>
      </c>
      <c r="V216" s="1">
        <v>1.7431</v>
      </c>
      <c r="W216" s="1">
        <f>U216*1000/40</f>
        <v>1.6300000000000001</v>
      </c>
    </row>
    <row r="217" spans="1:23" ht="15">
      <c r="A217" s="2" t="s">
        <v>638</v>
      </c>
      <c r="B217" s="1">
        <v>0</v>
      </c>
      <c r="C217" s="1">
        <f>A217/1000</f>
        <v>74.5233</v>
      </c>
      <c r="D217" s="1">
        <v>0.7248</v>
      </c>
      <c r="E217" s="4">
        <f>B217*1/0.475</f>
        <v>0</v>
      </c>
      <c r="F217" s="4">
        <f>E217*900</f>
        <v>0</v>
      </c>
      <c r="G217" s="4">
        <f>F217*D217*0.00165</f>
        <v>0</v>
      </c>
      <c r="H217" s="1">
        <f>G217*0.00165*13*13*0.3*0.0001</f>
        <v>0</v>
      </c>
      <c r="I217" s="4">
        <f>H217*6.019999999999999E+23</f>
        <v>0</v>
      </c>
      <c r="J217" s="1">
        <f>((0.00165*13*13*0.0001/18)*0.9+(0.00165*13*13*0.0001/44)*0.1)*I217</f>
        <v>0</v>
      </c>
      <c r="K217" s="4">
        <f>J217*0.00000000000000000016</f>
        <v>0</v>
      </c>
      <c r="L217" s="4">
        <f>K217/60</f>
        <v>0</v>
      </c>
      <c r="M217" s="4">
        <f>L217*50</f>
        <v>0</v>
      </c>
      <c r="N217" s="4">
        <f>M217*0.0000001</f>
        <v>0</v>
      </c>
      <c r="U217" s="1">
        <v>0.0656</v>
      </c>
      <c r="V217" s="1">
        <v>1.7496</v>
      </c>
      <c r="W217" s="1">
        <f>U217*1000/40</f>
        <v>1.6400000000000001</v>
      </c>
    </row>
    <row r="218" spans="1:23" ht="15">
      <c r="A218" s="2" t="s">
        <v>639</v>
      </c>
      <c r="B218" s="1">
        <v>0</v>
      </c>
      <c r="C218" s="1">
        <f>A218/1000</f>
        <v>75.0205</v>
      </c>
      <c r="D218" s="1">
        <v>0.7248</v>
      </c>
      <c r="E218" s="4">
        <f>B218*1/0.475</f>
        <v>0</v>
      </c>
      <c r="F218" s="4">
        <f>E218*900</f>
        <v>0</v>
      </c>
      <c r="G218" s="4">
        <f>F218*D218*0.00165</f>
        <v>0</v>
      </c>
      <c r="H218" s="1">
        <f>G218*0.00165*13*13*0.3*0.0001</f>
        <v>0</v>
      </c>
      <c r="I218" s="4">
        <f>H218*6.019999999999999E+23</f>
        <v>0</v>
      </c>
      <c r="J218" s="1">
        <f>((0.00165*13*13*0.0001/18)*0.9+(0.00165*13*13*0.0001/44)*0.1)*I218</f>
        <v>0</v>
      </c>
      <c r="K218" s="4">
        <f>J218*0.00000000000000000016</f>
        <v>0</v>
      </c>
      <c r="L218" s="4">
        <f>K218/60</f>
        <v>0</v>
      </c>
      <c r="M218" s="4">
        <f>L218*50</f>
        <v>0</v>
      </c>
      <c r="N218" s="4">
        <f>M218*0.0000001</f>
        <v>0</v>
      </c>
      <c r="U218" s="1">
        <v>0.06570000000000001</v>
      </c>
      <c r="V218" s="1">
        <v>1.756</v>
      </c>
      <c r="W218" s="1">
        <f>U218*1000/40</f>
        <v>1.6425</v>
      </c>
    </row>
    <row r="219" spans="1:23" ht="15">
      <c r="A219" s="2" t="s">
        <v>640</v>
      </c>
      <c r="B219" s="1">
        <v>0.000168</v>
      </c>
      <c r="C219" s="1">
        <f>A219/1000</f>
        <v>75.74789999999999</v>
      </c>
      <c r="D219" s="1">
        <v>0.7248</v>
      </c>
      <c r="E219" s="4">
        <f>B219*1/0.475</f>
        <v>0.0003536842105263157</v>
      </c>
      <c r="F219" s="4">
        <f>E219*900</f>
        <v>0.31831578947368416</v>
      </c>
      <c r="G219" s="4">
        <f>F219*D219*0.00165</f>
        <v>0.0003806802189473684</v>
      </c>
      <c r="H219" s="1">
        <f>G219*0.00165*13*13*0.3*0.0001</f>
        <v>3.1845803716042117E-09</v>
      </c>
      <c r="I219" s="4">
        <f>H219*6.019999999999999E+23</f>
        <v>1917117383705735.2</v>
      </c>
      <c r="J219" s="1">
        <f>((0.00165*13*13*0.0001/18)*0.9+(0.00165*13*13*0.0001/44)*0.1)*I219</f>
        <v>2794438226.4240727</v>
      </c>
      <c r="K219" s="4">
        <f>J219*0.00000000000000000016</f>
        <v>4.4711011622785167E-10</v>
      </c>
      <c r="L219" s="4">
        <f>K219/60</f>
        <v>7.451835270464195E-12</v>
      </c>
      <c r="M219" s="4">
        <f>L219*50</f>
        <v>3.7259176352320975E-10</v>
      </c>
      <c r="N219" s="4">
        <f>M219*0.0000001</f>
        <v>3.7259176352320973E-17</v>
      </c>
      <c r="U219" s="1">
        <v>0.06570000000000001</v>
      </c>
      <c r="V219" s="1">
        <v>1.7624</v>
      </c>
      <c r="W219" s="1">
        <f>U219*1000/40</f>
        <v>1.6425</v>
      </c>
    </row>
    <row r="220" spans="1:23" ht="15">
      <c r="A220" s="2" t="s">
        <v>641</v>
      </c>
      <c r="B220" s="1">
        <v>0</v>
      </c>
      <c r="C220" s="1">
        <f>A220/1000</f>
        <v>75.7905</v>
      </c>
      <c r="D220" s="1">
        <v>0.7248</v>
      </c>
      <c r="E220" s="4">
        <f>B220*1/0.475</f>
        <v>0</v>
      </c>
      <c r="F220" s="4">
        <f>E220*900</f>
        <v>0</v>
      </c>
      <c r="G220" s="4">
        <f>F220*D220*0.00165</f>
        <v>0</v>
      </c>
      <c r="H220" s="1">
        <f>G220*0.00165*13*13*0.3*0.0001</f>
        <v>0</v>
      </c>
      <c r="I220" s="4">
        <f>H220*6.019999999999999E+23</f>
        <v>0</v>
      </c>
      <c r="J220" s="1">
        <f>((0.00165*13*13*0.0001/18)*0.9+(0.00165*13*13*0.0001/44)*0.1)*I220</f>
        <v>0</v>
      </c>
      <c r="K220" s="4">
        <f>J220*0.00000000000000000016</f>
        <v>0</v>
      </c>
      <c r="L220" s="4">
        <f>K220/60</f>
        <v>0</v>
      </c>
      <c r="M220" s="4">
        <f>L220*50</f>
        <v>0</v>
      </c>
      <c r="N220" s="4">
        <f>M220*0.0000001</f>
        <v>0</v>
      </c>
      <c r="U220" s="1">
        <v>0.0658</v>
      </c>
      <c r="V220" s="1">
        <v>1.7688</v>
      </c>
      <c r="W220" s="1">
        <f>U220*1000/40</f>
        <v>1.645</v>
      </c>
    </row>
    <row r="221" spans="1:23" ht="15">
      <c r="A221" s="2" t="s">
        <v>642</v>
      </c>
      <c r="B221" s="1">
        <v>0</v>
      </c>
      <c r="C221" s="1">
        <f>A221/1000</f>
        <v>76.109</v>
      </c>
      <c r="D221" s="1">
        <v>0.7118</v>
      </c>
      <c r="E221" s="4">
        <f>B221*1/0.475</f>
        <v>0</v>
      </c>
      <c r="F221" s="4">
        <f>E221*900</f>
        <v>0</v>
      </c>
      <c r="G221" s="4">
        <f>F221*D221*0.00165</f>
        <v>0</v>
      </c>
      <c r="H221" s="1">
        <f>G221*0.00165*13*13*0.3*0.0001</f>
        <v>0</v>
      </c>
      <c r="I221" s="4">
        <f>H221*6.019999999999999E+23</f>
        <v>0</v>
      </c>
      <c r="J221" s="1">
        <f>((0.00165*13*13*0.0001/18)*0.9+(0.00165*13*13*0.0001/44)*0.1)*I221</f>
        <v>0</v>
      </c>
      <c r="K221" s="4">
        <f>J221*0.00000000000000000016</f>
        <v>0</v>
      </c>
      <c r="L221" s="4">
        <f>K221/60</f>
        <v>0</v>
      </c>
      <c r="M221" s="4">
        <f>L221*50</f>
        <v>0</v>
      </c>
      <c r="N221" s="4">
        <f>M221*0.0000001</f>
        <v>0</v>
      </c>
      <c r="U221" s="1">
        <v>0.0659</v>
      </c>
      <c r="V221" s="1">
        <v>1.7753</v>
      </c>
      <c r="W221" s="1">
        <f>U221*1000/40</f>
        <v>1.6475000000000002</v>
      </c>
    </row>
    <row r="222" spans="1:23" ht="15">
      <c r="A222" s="2" t="s">
        <v>643</v>
      </c>
      <c r="B222" s="1">
        <v>0</v>
      </c>
      <c r="C222" s="1">
        <f>A222/1000</f>
        <v>76.1726</v>
      </c>
      <c r="D222" s="1">
        <v>0.7118</v>
      </c>
      <c r="E222" s="4">
        <f>B222*1/0.475</f>
        <v>0</v>
      </c>
      <c r="F222" s="4">
        <f>E222*900</f>
        <v>0</v>
      </c>
      <c r="G222" s="4">
        <f>F222*D222*0.00165</f>
        <v>0</v>
      </c>
      <c r="H222" s="1">
        <f>G222*0.00165*13*13*0.3*0.0001</f>
        <v>0</v>
      </c>
      <c r="I222" s="4">
        <f>H222*6.019999999999999E+23</f>
        <v>0</v>
      </c>
      <c r="J222" s="1">
        <f>((0.00165*13*13*0.0001/18)*0.9+(0.00165*13*13*0.0001/44)*0.1)*I222</f>
        <v>0</v>
      </c>
      <c r="K222" s="4">
        <f>J222*0.00000000000000000016</f>
        <v>0</v>
      </c>
      <c r="L222" s="4">
        <f>K222/60</f>
        <v>0</v>
      </c>
      <c r="M222" s="4">
        <f>L222*50</f>
        <v>0</v>
      </c>
      <c r="N222" s="4">
        <f>M222*0.0000001</f>
        <v>0</v>
      </c>
      <c r="U222" s="1">
        <v>0.0659</v>
      </c>
      <c r="V222" s="1">
        <v>1.7816</v>
      </c>
      <c r="W222" s="1">
        <f>U222*1000/40</f>
        <v>1.6475000000000002</v>
      </c>
    </row>
    <row r="223" spans="1:23" ht="15">
      <c r="A223" s="2" t="s">
        <v>644</v>
      </c>
      <c r="B223" s="1">
        <v>0</v>
      </c>
      <c r="C223" s="1">
        <f>A223/1000</f>
        <v>76.3313</v>
      </c>
      <c r="D223" s="1">
        <v>0.7118</v>
      </c>
      <c r="E223" s="4">
        <f>B223*1/0.475</f>
        <v>0</v>
      </c>
      <c r="F223" s="4">
        <f>E223*900</f>
        <v>0</v>
      </c>
      <c r="G223" s="4">
        <f>F223*D223*0.00165</f>
        <v>0</v>
      </c>
      <c r="H223" s="1">
        <f>G223*0.00165*13*13*0.3*0.0001</f>
        <v>0</v>
      </c>
      <c r="I223" s="4">
        <f>H223*6.019999999999999E+23</f>
        <v>0</v>
      </c>
      <c r="J223" s="1">
        <f>((0.00165*13*13*0.0001/18)*0.9+(0.00165*13*13*0.0001/44)*0.1)*I223</f>
        <v>0</v>
      </c>
      <c r="K223" s="4">
        <f>J223*0.00000000000000000016</f>
        <v>0</v>
      </c>
      <c r="L223" s="4">
        <f>K223/60</f>
        <v>0</v>
      </c>
      <c r="M223" s="4">
        <f>L223*50</f>
        <v>0</v>
      </c>
      <c r="N223" s="4">
        <f>M223*0.0000001</f>
        <v>0</v>
      </c>
      <c r="U223" s="1">
        <v>0.0663</v>
      </c>
      <c r="V223" s="1">
        <v>1.7816</v>
      </c>
      <c r="W223" s="1">
        <f>U223*1000/40</f>
        <v>1.6575</v>
      </c>
    </row>
    <row r="224" spans="1:23" ht="15">
      <c r="A224" s="2" t="s">
        <v>645</v>
      </c>
      <c r="B224" s="1">
        <v>0.001916</v>
      </c>
      <c r="C224" s="1">
        <f>A224/1000</f>
        <v>76.6625</v>
      </c>
      <c r="D224" s="1">
        <v>0.7118</v>
      </c>
      <c r="E224" s="4">
        <f>B224*1/0.475</f>
        <v>0.004033684210526315</v>
      </c>
      <c r="F224" s="4">
        <f>E224*900</f>
        <v>3.6303157894736837</v>
      </c>
      <c r="G224" s="4">
        <f>F224*D224*0.00165</f>
        <v>0.004263696985263158</v>
      </c>
      <c r="H224" s="1">
        <f>G224*0.00165*13*13*0.3*0.0001</f>
        <v>3.5667957130218956E-08</v>
      </c>
      <c r="I224" s="4">
        <f>H224*6.019999999999999E+23</f>
        <v>21472110192391810</v>
      </c>
      <c r="J224" s="1">
        <f>((0.00165*13*13*0.0001/18)*0.9+(0.00165*13*13*0.0001/44)*0.1)*I224</f>
        <v>31298284619.185116</v>
      </c>
      <c r="K224" s="4">
        <f>J224*0.00000000000000000016</f>
        <v>5.007725539069619E-09</v>
      </c>
      <c r="L224" s="4">
        <f>K224/60</f>
        <v>8.346209231782698E-11</v>
      </c>
      <c r="M224" s="4">
        <f>L224*50</f>
        <v>4.173104615891349E-09</v>
      </c>
      <c r="N224" s="4">
        <f>M224*0.0000001</f>
        <v>4.1731046158913484E-16</v>
      </c>
      <c r="U224" s="1">
        <v>0.0668</v>
      </c>
      <c r="V224" s="1">
        <v>1.7881</v>
      </c>
      <c r="W224" s="1">
        <f>U224*1000/40</f>
        <v>1.67</v>
      </c>
    </row>
    <row r="225" spans="1:23" ht="15">
      <c r="A225" s="2" t="s">
        <v>646</v>
      </c>
      <c r="B225" s="1">
        <v>0</v>
      </c>
      <c r="C225" s="1">
        <f>A225/1000</f>
        <v>76.8805</v>
      </c>
      <c r="D225" s="1">
        <v>0.7118</v>
      </c>
      <c r="E225" s="4">
        <f>B225*1/0.475</f>
        <v>0</v>
      </c>
      <c r="F225" s="4">
        <f>E225*900</f>
        <v>0</v>
      </c>
      <c r="G225" s="4">
        <f>F225*D225*0.00165</f>
        <v>0</v>
      </c>
      <c r="H225" s="1">
        <f>G225*0.00165*13*13*0.3*0.0001</f>
        <v>0</v>
      </c>
      <c r="I225" s="4">
        <f>H225*6.019999999999999E+23</f>
        <v>0</v>
      </c>
      <c r="J225" s="1">
        <f>((0.00165*13*13*0.0001/18)*0.9+(0.00165*13*13*0.0001/44)*0.1)*I225</f>
        <v>0</v>
      </c>
      <c r="K225" s="4">
        <f>J225*0.00000000000000000016</f>
        <v>0</v>
      </c>
      <c r="L225" s="4">
        <f>K225/60</f>
        <v>0</v>
      </c>
      <c r="M225" s="4">
        <f>L225*50</f>
        <v>0</v>
      </c>
      <c r="N225" s="4">
        <f>M225*0.0000001</f>
        <v>0</v>
      </c>
      <c r="U225" s="1">
        <v>0.0669</v>
      </c>
      <c r="V225" s="1">
        <v>1.7945</v>
      </c>
      <c r="W225" s="1">
        <f>U225*1000/40</f>
        <v>1.6725</v>
      </c>
    </row>
    <row r="226" spans="1:23" ht="15">
      <c r="A226" s="2" t="s">
        <v>647</v>
      </c>
      <c r="B226" s="1">
        <v>2E-06</v>
      </c>
      <c r="C226" s="1">
        <f>A226/1000</f>
        <v>76.8979</v>
      </c>
      <c r="D226" s="1">
        <v>0.7118</v>
      </c>
      <c r="E226" s="4">
        <f>B226*1/0.475</f>
        <v>4.210526315789473E-06</v>
      </c>
      <c r="F226" s="4">
        <f>E226*900</f>
        <v>0.003789473684210526</v>
      </c>
      <c r="G226" s="4">
        <f>F226*D226*0.00165</f>
        <v>4.450623157894737E-06</v>
      </c>
      <c r="H226" s="1">
        <f>G226*0.00165*13*13*0.3*0.0001</f>
        <v>3.7231688027368436E-11</v>
      </c>
      <c r="I226" s="4">
        <f>H226*6.019999999999999E+23</f>
        <v>22413476192475.797</v>
      </c>
      <c r="J226" s="1">
        <f>((0.00165*13*13*0.0001/18)*0.9+(0.00165*13*13*0.0001/44)*0.1)*I226</f>
        <v>32670443.23505754</v>
      </c>
      <c r="K226" s="4">
        <f>J226*0.00000000000000000016</f>
        <v>5.2272709176092066E-12</v>
      </c>
      <c r="L226" s="4">
        <f>K226/60</f>
        <v>8.712118196015344E-14</v>
      </c>
      <c r="M226" s="4">
        <f>L226*50</f>
        <v>4.3560590980076715E-12</v>
      </c>
      <c r="N226" s="4">
        <f>M226*0.0000001</f>
        <v>4.356059098007671E-19</v>
      </c>
      <c r="U226" s="1">
        <v>0.0673</v>
      </c>
      <c r="V226" s="1">
        <v>1.8009</v>
      </c>
      <c r="W226" s="1">
        <f>U226*1000/40</f>
        <v>1.6824999999999999</v>
      </c>
    </row>
    <row r="227" spans="1:23" ht="15">
      <c r="A227" s="2" t="s">
        <v>648</v>
      </c>
      <c r="B227" s="1">
        <v>0</v>
      </c>
      <c r="C227" s="1">
        <f>A227/1000</f>
        <v>76.9426</v>
      </c>
      <c r="D227" s="1">
        <v>0.7118</v>
      </c>
      <c r="E227" s="4">
        <f>B227*1/0.475</f>
        <v>0</v>
      </c>
      <c r="F227" s="4">
        <f>E227*900</f>
        <v>0</v>
      </c>
      <c r="G227" s="4">
        <f>F227*D227*0.00165</f>
        <v>0</v>
      </c>
      <c r="H227" s="1">
        <f>G227*0.00165*13*13*0.3*0.0001</f>
        <v>0</v>
      </c>
      <c r="I227" s="4">
        <f>H227*6.019999999999999E+23</f>
        <v>0</v>
      </c>
      <c r="J227" s="1">
        <f>((0.00165*13*13*0.0001/18)*0.9+(0.00165*13*13*0.0001/44)*0.1)*I227</f>
        <v>0</v>
      </c>
      <c r="K227" s="4">
        <f>J227*0.00000000000000000016</f>
        <v>0</v>
      </c>
      <c r="L227" s="4">
        <f>K227/60</f>
        <v>0</v>
      </c>
      <c r="M227" s="4">
        <f>L227*50</f>
        <v>0</v>
      </c>
      <c r="N227" s="4">
        <f>M227*0.0000001</f>
        <v>0</v>
      </c>
      <c r="U227" s="1">
        <v>0.0678</v>
      </c>
      <c r="V227" s="1">
        <v>1.8009</v>
      </c>
      <c r="W227" s="1">
        <f>U227*1000/40</f>
        <v>1.6949999999999998</v>
      </c>
    </row>
    <row r="228" spans="1:23" ht="15">
      <c r="A228" s="2" t="s">
        <v>649</v>
      </c>
      <c r="B228" s="1">
        <v>0</v>
      </c>
      <c r="C228" s="1">
        <f>A228/1000</f>
        <v>77.10130000000001</v>
      </c>
      <c r="D228" s="1">
        <v>0.7118</v>
      </c>
      <c r="E228" s="4">
        <f>B228*1/0.475</f>
        <v>0</v>
      </c>
      <c r="F228" s="4">
        <f>E228*900</f>
        <v>0</v>
      </c>
      <c r="G228" s="4">
        <f>F228*D228*0.00165</f>
        <v>0</v>
      </c>
      <c r="H228" s="1">
        <f>G228*0.00165*13*13*0.3*0.0001</f>
        <v>0</v>
      </c>
      <c r="I228" s="4">
        <f>H228*6.019999999999999E+23</f>
        <v>0</v>
      </c>
      <c r="J228" s="1">
        <f>((0.00165*13*13*0.0001/18)*0.9+(0.00165*13*13*0.0001/44)*0.1)*I228</f>
        <v>0</v>
      </c>
      <c r="K228" s="4">
        <f>J228*0.00000000000000000016</f>
        <v>0</v>
      </c>
      <c r="L228" s="4">
        <f>K228/60</f>
        <v>0</v>
      </c>
      <c r="M228" s="4">
        <f>L228*50</f>
        <v>0</v>
      </c>
      <c r="N228" s="4">
        <f>M228*0.0000001</f>
        <v>0</v>
      </c>
      <c r="U228" s="1">
        <v>0.0683</v>
      </c>
      <c r="V228" s="1">
        <v>1.8073000000000001</v>
      </c>
      <c r="W228" s="1">
        <f>U228*1000/40</f>
        <v>1.7075</v>
      </c>
    </row>
    <row r="229" spans="1:23" ht="15">
      <c r="A229" s="2" t="s">
        <v>650</v>
      </c>
      <c r="B229" s="1">
        <v>4.9999999999999996E-06</v>
      </c>
      <c r="C229" s="1">
        <f>A229/1000</f>
        <v>77.83019999999999</v>
      </c>
      <c r="D229" s="1">
        <v>0.7118</v>
      </c>
      <c r="E229" s="4">
        <f>B229*1/0.475</f>
        <v>1.0526315789473683E-05</v>
      </c>
      <c r="F229" s="4">
        <f>E229*900</f>
        <v>0.009473684210526315</v>
      </c>
      <c r="G229" s="4">
        <f>F229*D229*0.00165</f>
        <v>1.1126557894736842E-05</v>
      </c>
      <c r="H229" s="1">
        <f>G229*0.00165*13*13*0.3*0.0001</f>
        <v>9.307922006842109E-11</v>
      </c>
      <c r="I229" s="4">
        <f>H229*6.019999999999999E+23</f>
        <v>56033690481189.49</v>
      </c>
      <c r="J229" s="1">
        <f>((0.00165*13*13*0.0001/18)*0.9+(0.00165*13*13*0.0001/44)*0.1)*I229</f>
        <v>81676108.08764385</v>
      </c>
      <c r="K229" s="4">
        <f>J229*0.00000000000000000016</f>
        <v>1.3068177294023017E-11</v>
      </c>
      <c r="L229" s="4">
        <f>K229/60</f>
        <v>2.1780295490038362E-13</v>
      </c>
      <c r="M229" s="4">
        <f>L229*50</f>
        <v>1.089014774501918E-11</v>
      </c>
      <c r="N229" s="4">
        <f>M229*0.0000001</f>
        <v>1.089014774501918E-18</v>
      </c>
      <c r="U229" s="1">
        <v>0.0687</v>
      </c>
      <c r="V229" s="1">
        <v>1.8073000000000001</v>
      </c>
      <c r="W229" s="1">
        <f>U229*1000/40</f>
        <v>1.7175</v>
      </c>
    </row>
    <row r="230" spans="1:23" ht="15">
      <c r="A230" s="2" t="s">
        <v>651</v>
      </c>
      <c r="B230" s="1">
        <v>0</v>
      </c>
      <c r="C230" s="1">
        <f>A230/1000</f>
        <v>78.0326</v>
      </c>
      <c r="D230" s="1">
        <v>0.7118</v>
      </c>
      <c r="E230" s="4">
        <f>B230*1/0.475</f>
        <v>0</v>
      </c>
      <c r="F230" s="4">
        <f>E230*900</f>
        <v>0</v>
      </c>
      <c r="G230" s="4">
        <f>F230*D230*0.00165</f>
        <v>0</v>
      </c>
      <c r="H230" s="1">
        <f>G230*0.00165*13*13*0.3*0.0001</f>
        <v>0</v>
      </c>
      <c r="I230" s="4">
        <f>H230*6.019999999999999E+23</f>
        <v>0</v>
      </c>
      <c r="J230" s="1">
        <f>((0.00165*13*13*0.0001/18)*0.9+(0.00165*13*13*0.0001/44)*0.1)*I230</f>
        <v>0</v>
      </c>
      <c r="K230" s="4">
        <f>J230*0.00000000000000000016</f>
        <v>0</v>
      </c>
      <c r="L230" s="4">
        <f>K230/60</f>
        <v>0</v>
      </c>
      <c r="M230" s="4">
        <f>L230*50</f>
        <v>0</v>
      </c>
      <c r="N230" s="4">
        <f>M230*0.0000001</f>
        <v>0</v>
      </c>
      <c r="U230" s="1">
        <v>0.06910000000000001</v>
      </c>
      <c r="V230" s="1">
        <v>1.8073000000000001</v>
      </c>
      <c r="W230" s="1">
        <f>U230*1000/40</f>
        <v>1.7275000000000003</v>
      </c>
    </row>
    <row r="231" spans="1:23" ht="15">
      <c r="A231" s="2" t="s">
        <v>652</v>
      </c>
      <c r="B231" s="1">
        <v>3E-06</v>
      </c>
      <c r="C231" s="1">
        <f>A231/1000</f>
        <v>78.0929</v>
      </c>
      <c r="D231" s="1">
        <v>0.7118</v>
      </c>
      <c r="E231" s="4">
        <f>B231*1/0.475</f>
        <v>6.31578947368421E-06</v>
      </c>
      <c r="F231" s="4">
        <f>E231*900</f>
        <v>0.005684210526315789</v>
      </c>
      <c r="G231" s="4">
        <f>F231*D231*0.00165</f>
        <v>6.675934736842105E-06</v>
      </c>
      <c r="H231" s="1">
        <f>G231*0.00165*13*13*0.3*0.0001</f>
        <v>5.584753204105265E-11</v>
      </c>
      <c r="I231" s="4">
        <f>H231*6.019999999999999E+23</f>
        <v>33620214288713.69</v>
      </c>
      <c r="J231" s="1">
        <f>((0.00165*13*13*0.0001/18)*0.9+(0.00165*13*13*0.0001/44)*0.1)*I231</f>
        <v>49005664.85258631</v>
      </c>
      <c r="K231" s="4">
        <f>J231*0.00000000000000000016</f>
        <v>7.84090637641381E-12</v>
      </c>
      <c r="L231" s="4">
        <f>K231/60</f>
        <v>1.3068177294023015E-13</v>
      </c>
      <c r="M231" s="4">
        <f>L231*50</f>
        <v>6.534088647011508E-12</v>
      </c>
      <c r="N231" s="4">
        <f>M231*0.0000001</f>
        <v>6.534088647011507E-19</v>
      </c>
      <c r="U231" s="1">
        <v>0.0695</v>
      </c>
      <c r="V231" s="1">
        <v>1.8073000000000001</v>
      </c>
      <c r="W231" s="1">
        <f>U231*1000/40</f>
        <v>1.7375</v>
      </c>
    </row>
    <row r="232" spans="1:23" ht="15">
      <c r="A232" s="2" t="s">
        <v>653</v>
      </c>
      <c r="B232" s="1">
        <v>0</v>
      </c>
      <c r="C232" s="1">
        <f>A232/1000</f>
        <v>78.1913</v>
      </c>
      <c r="D232" s="1">
        <v>0.7118</v>
      </c>
      <c r="E232" s="4">
        <f>B232*1/0.475</f>
        <v>0</v>
      </c>
      <c r="F232" s="4">
        <f>E232*900</f>
        <v>0</v>
      </c>
      <c r="G232" s="4">
        <f>F232*D232*0.00165</f>
        <v>0</v>
      </c>
      <c r="H232" s="1">
        <f>G232*0.00165*13*13*0.3*0.0001</f>
        <v>0</v>
      </c>
      <c r="I232" s="4">
        <f>H232*6.019999999999999E+23</f>
        <v>0</v>
      </c>
      <c r="J232" s="1">
        <f>((0.00165*13*13*0.0001/18)*0.9+(0.00165*13*13*0.0001/44)*0.1)*I232</f>
        <v>0</v>
      </c>
      <c r="K232" s="4">
        <f>J232*0.00000000000000000016</f>
        <v>0</v>
      </c>
      <c r="L232" s="4">
        <f>K232/60</f>
        <v>0</v>
      </c>
      <c r="M232" s="4">
        <f>L232*50</f>
        <v>0</v>
      </c>
      <c r="N232" s="4">
        <f>M232*0.0000001</f>
        <v>0</v>
      </c>
      <c r="U232" s="1">
        <v>0.07</v>
      </c>
      <c r="V232" s="1">
        <v>1.8073000000000001</v>
      </c>
      <c r="W232" s="1">
        <f>U232*1000/40</f>
        <v>1.75</v>
      </c>
    </row>
    <row r="233" spans="1:23" ht="15">
      <c r="A233" s="2" t="s">
        <v>654</v>
      </c>
      <c r="B233" s="1">
        <v>2E-06</v>
      </c>
      <c r="C233" s="1">
        <f>A233/1000</f>
        <v>78.316</v>
      </c>
      <c r="D233" s="1">
        <v>0.654</v>
      </c>
      <c r="E233" s="4">
        <f>B233*1/0.475</f>
        <v>4.210526315789473E-06</v>
      </c>
      <c r="F233" s="4">
        <f>E233*900</f>
        <v>0.003789473684210526</v>
      </c>
      <c r="G233" s="4">
        <f>F233*D233*0.00165</f>
        <v>4.089221052631579E-06</v>
      </c>
      <c r="H233" s="1">
        <f>G233*0.00165*13*13*0.3*0.0001</f>
        <v>3.420837871578949E-11</v>
      </c>
      <c r="I233" s="4">
        <f>H233*6.019999999999999E+23</f>
        <v>20593443986905.27</v>
      </c>
      <c r="J233" s="1">
        <f>((0.00165*13*13*0.0001/18)*0.9+(0.00165*13*13*0.0001/44)*0.1)*I233</f>
        <v>30017518.7914128</v>
      </c>
      <c r="K233" s="4">
        <f>J233*0.00000000000000000016</f>
        <v>4.8028030066260485E-12</v>
      </c>
      <c r="L233" s="4">
        <f>K233/60</f>
        <v>8.004671677710081E-14</v>
      </c>
      <c r="M233" s="4">
        <f>L233*50</f>
        <v>4.002335838855041E-12</v>
      </c>
      <c r="N233" s="4">
        <f>M233*0.0000001</f>
        <v>4.002335838855041E-19</v>
      </c>
      <c r="U233" s="1">
        <v>0.07</v>
      </c>
      <c r="V233" s="1">
        <v>1.8136</v>
      </c>
      <c r="W233" s="1">
        <f>U233*1000/40</f>
        <v>1.75</v>
      </c>
    </row>
    <row r="234" spans="1:23" ht="15">
      <c r="A234" s="2" t="s">
        <v>655</v>
      </c>
      <c r="B234" s="1">
        <v>0</v>
      </c>
      <c r="C234" s="1">
        <f>A234/1000</f>
        <v>78.999</v>
      </c>
      <c r="D234" s="1">
        <v>0.654</v>
      </c>
      <c r="E234" s="4">
        <f>B234*1/0.475</f>
        <v>0</v>
      </c>
      <c r="F234" s="4">
        <f>E234*900</f>
        <v>0</v>
      </c>
      <c r="G234" s="4">
        <f>F234*D234*0.00165</f>
        <v>0</v>
      </c>
      <c r="H234" s="1">
        <f>G234*0.00165*13*13*0.3*0.0001</f>
        <v>0</v>
      </c>
      <c r="I234" s="4">
        <f>H234*6.019999999999999E+23</f>
        <v>0</v>
      </c>
      <c r="J234" s="1">
        <f>((0.00165*13*13*0.0001/18)*0.9+(0.00165*13*13*0.0001/44)*0.1)*I234</f>
        <v>0</v>
      </c>
      <c r="K234" s="4">
        <f>J234*0.00000000000000000016</f>
        <v>0</v>
      </c>
      <c r="L234" s="4">
        <f>K234/60</f>
        <v>0</v>
      </c>
      <c r="M234" s="4">
        <f>L234*50</f>
        <v>0</v>
      </c>
      <c r="N234" s="4">
        <f>M234*0.0000001</f>
        <v>0</v>
      </c>
      <c r="U234" s="1">
        <v>0.07050000000000001</v>
      </c>
      <c r="V234" s="1">
        <v>1.8201</v>
      </c>
      <c r="W234" s="1">
        <f>U234*1000/40</f>
        <v>1.7625</v>
      </c>
    </row>
    <row r="235" spans="1:23" ht="15">
      <c r="A235" s="2" t="s">
        <v>656</v>
      </c>
      <c r="B235" s="1">
        <v>0</v>
      </c>
      <c r="C235" s="1">
        <f>A235/1000</f>
        <v>79.4779</v>
      </c>
      <c r="D235" s="1">
        <v>0.641</v>
      </c>
      <c r="E235" s="4">
        <f>B235*1/0.475</f>
        <v>0</v>
      </c>
      <c r="F235" s="4">
        <f>E235*900</f>
        <v>0</v>
      </c>
      <c r="G235" s="4">
        <f>F235*D235*0.00165</f>
        <v>0</v>
      </c>
      <c r="H235" s="1">
        <f>G235*0.00165*13*13*0.3*0.0001</f>
        <v>0</v>
      </c>
      <c r="I235" s="4">
        <f>H235*6.019999999999999E+23</f>
        <v>0</v>
      </c>
      <c r="J235" s="1">
        <f>((0.00165*13*13*0.0001/18)*0.9+(0.00165*13*13*0.0001/44)*0.1)*I235</f>
        <v>0</v>
      </c>
      <c r="K235" s="4">
        <f>J235*0.00000000000000000016</f>
        <v>0</v>
      </c>
      <c r="L235" s="4">
        <f>K235/60</f>
        <v>0</v>
      </c>
      <c r="M235" s="4">
        <f>L235*50</f>
        <v>0</v>
      </c>
      <c r="N235" s="4">
        <f>M235*0.0000001</f>
        <v>0</v>
      </c>
      <c r="U235" s="1">
        <v>0.07100000000000001</v>
      </c>
      <c r="V235" s="1">
        <v>1.8201</v>
      </c>
      <c r="W235" s="1">
        <f>U235*1000/40</f>
        <v>1.7750000000000004</v>
      </c>
    </row>
    <row r="236" spans="1:23" ht="15">
      <c r="A236" s="2" t="s">
        <v>657</v>
      </c>
      <c r="B236" s="1">
        <v>0</v>
      </c>
      <c r="C236" s="1">
        <f>A236/1000</f>
        <v>80.2398</v>
      </c>
      <c r="D236" s="1">
        <v>0.641</v>
      </c>
      <c r="E236" s="4">
        <f>B236*1/0.475</f>
        <v>0</v>
      </c>
      <c r="F236" s="4">
        <f>E236*900</f>
        <v>0</v>
      </c>
      <c r="G236" s="4">
        <f>F236*D236*0.00165</f>
        <v>0</v>
      </c>
      <c r="H236" s="1">
        <f>G236*0.00165*13*13*0.3*0.0001</f>
        <v>0</v>
      </c>
      <c r="I236" s="4">
        <f>H236*6.019999999999999E+23</f>
        <v>0</v>
      </c>
      <c r="J236" s="1">
        <f>((0.00165*13*13*0.0001/18)*0.9+(0.00165*13*13*0.0001/44)*0.1)*I236</f>
        <v>0</v>
      </c>
      <c r="K236" s="4">
        <f>J236*0.00000000000000000016</f>
        <v>0</v>
      </c>
      <c r="L236" s="4">
        <f>K236/60</f>
        <v>0</v>
      </c>
      <c r="M236" s="4">
        <f>L236*50</f>
        <v>0</v>
      </c>
      <c r="N236" s="4">
        <f>M236*0.0000001</f>
        <v>0</v>
      </c>
      <c r="U236" s="1">
        <v>0.07150000000000001</v>
      </c>
      <c r="V236" s="1">
        <v>1.8265</v>
      </c>
      <c r="W236" s="1">
        <f>U236*1000/40</f>
        <v>1.7875000000000003</v>
      </c>
    </row>
    <row r="237" spans="1:23" ht="15">
      <c r="A237" s="2" t="s">
        <v>658</v>
      </c>
      <c r="B237" s="1">
        <v>4.9999999999999996E-06</v>
      </c>
      <c r="C237" s="1">
        <f>A237/1000</f>
        <v>81.1177</v>
      </c>
      <c r="D237" s="1">
        <v>0.641</v>
      </c>
      <c r="E237" s="4">
        <f>B237*1/0.475</f>
        <v>1.0526315789473683E-05</v>
      </c>
      <c r="F237" s="4">
        <f>E237*900</f>
        <v>0.009473684210526315</v>
      </c>
      <c r="G237" s="4">
        <f>F237*D237*0.00165</f>
        <v>1.0019842105263158E-05</v>
      </c>
      <c r="H237" s="1">
        <f>G237*0.00165*13*13*0.3*0.0001</f>
        <v>8.382098913157898E-11</v>
      </c>
      <c r="I237" s="4">
        <f>H237*6.019999999999999E+23</f>
        <v>50460235457210.54</v>
      </c>
      <c r="J237" s="1">
        <f>((0.00165*13*13*0.0001/18)*0.9+(0.00165*13*13*0.0001/44)*0.1)*I237</f>
        <v>73552100.70831652</v>
      </c>
      <c r="K237" s="4">
        <f>J237*0.00000000000000000016</f>
        <v>1.1768336113330645E-11</v>
      </c>
      <c r="L237" s="4">
        <f>K237/60</f>
        <v>1.9613893522217742E-13</v>
      </c>
      <c r="M237" s="4">
        <f>L237*50</f>
        <v>9.80694676110887E-12</v>
      </c>
      <c r="N237" s="4">
        <f>M237*0.0000001</f>
        <v>9.80694676110887E-19</v>
      </c>
      <c r="U237" s="1">
        <v>0.0719</v>
      </c>
      <c r="V237" s="1">
        <v>1.8265</v>
      </c>
      <c r="W237" s="1">
        <f>U237*1000/40</f>
        <v>1.7975</v>
      </c>
    </row>
    <row r="238" spans="1:23" ht="15">
      <c r="A238" s="2" t="s">
        <v>659</v>
      </c>
      <c r="B238" s="1">
        <v>0</v>
      </c>
      <c r="C238" s="1">
        <f>A238/1000</f>
        <v>81.2279</v>
      </c>
      <c r="D238" s="1">
        <v>0.641</v>
      </c>
      <c r="E238" s="4">
        <f>B238*1/0.475</f>
        <v>0</v>
      </c>
      <c r="F238" s="4">
        <f>E238*900</f>
        <v>0</v>
      </c>
      <c r="G238" s="4">
        <f>F238*D238*0.00165</f>
        <v>0</v>
      </c>
      <c r="H238" s="1">
        <f>G238*0.00165*13*13*0.3*0.0001</f>
        <v>0</v>
      </c>
      <c r="I238" s="4">
        <f>H238*6.019999999999999E+23</f>
        <v>0</v>
      </c>
      <c r="J238" s="1">
        <f>((0.00165*13*13*0.0001/18)*0.9+(0.00165*13*13*0.0001/44)*0.1)*I238</f>
        <v>0</v>
      </c>
      <c r="K238" s="4">
        <f>J238*0.00000000000000000016</f>
        <v>0</v>
      </c>
      <c r="L238" s="4">
        <f>K238/60</f>
        <v>0</v>
      </c>
      <c r="M238" s="4">
        <f>L238*50</f>
        <v>0</v>
      </c>
      <c r="N238" s="4">
        <f>M238*0.0000001</f>
        <v>0</v>
      </c>
      <c r="U238" s="1">
        <v>0.0724</v>
      </c>
      <c r="V238" s="1">
        <v>1.8265</v>
      </c>
      <c r="W238" s="1">
        <f>U238*1000/40</f>
        <v>1.81</v>
      </c>
    </row>
    <row r="239" spans="1:23" ht="15">
      <c r="A239" s="2" t="s">
        <v>660</v>
      </c>
      <c r="B239" s="1">
        <v>1E-06</v>
      </c>
      <c r="C239" s="1">
        <f>A239/1000</f>
        <v>81.683</v>
      </c>
      <c r="D239" s="1">
        <v>0.641</v>
      </c>
      <c r="E239" s="4">
        <f>B239*1/0.475</f>
        <v>2.1052631578947366E-06</v>
      </c>
      <c r="F239" s="4">
        <f>E239*900</f>
        <v>0.001894736842105263</v>
      </c>
      <c r="G239" s="4">
        <f>F239*D239*0.00165</f>
        <v>2.0039684210526316E-06</v>
      </c>
      <c r="H239" s="1">
        <f>G239*0.00165*13*13*0.3*0.0001</f>
        <v>1.6764197826315793E-11</v>
      </c>
      <c r="I239" s="4">
        <f>H239*6.019999999999999E+23</f>
        <v>10092047091442.107</v>
      </c>
      <c r="J239" s="1">
        <f>((0.00165*13*13*0.0001/18)*0.9+(0.00165*13*13*0.0001/44)*0.1)*I239</f>
        <v>14710420.141663305</v>
      </c>
      <c r="K239" s="4">
        <f>J239*0.00000000000000000016</f>
        <v>2.353667222666129E-12</v>
      </c>
      <c r="L239" s="4">
        <f>K239/60</f>
        <v>3.922778704443548E-14</v>
      </c>
      <c r="M239" s="4">
        <f>L239*50</f>
        <v>1.961389352221774E-12</v>
      </c>
      <c r="N239" s="4">
        <f>M239*0.0000001</f>
        <v>1.961389352221774E-19</v>
      </c>
      <c r="U239" s="1">
        <v>0.0729</v>
      </c>
      <c r="V239" s="1">
        <v>1.8329</v>
      </c>
      <c r="W239" s="1">
        <f>U239*1000/40</f>
        <v>1.8225000000000002</v>
      </c>
    </row>
    <row r="240" spans="1:23" ht="15">
      <c r="A240" s="2" t="s">
        <v>661</v>
      </c>
      <c r="B240" s="1">
        <v>4E-06</v>
      </c>
      <c r="C240" s="1">
        <f>A240/1000</f>
        <v>82.06770000000002</v>
      </c>
      <c r="D240" s="1">
        <v>0.6346</v>
      </c>
      <c r="E240" s="4">
        <f>B240*1/0.475</f>
        <v>8.421052631578947E-06</v>
      </c>
      <c r="F240" s="4">
        <f>E240*900</f>
        <v>0.007578947368421052</v>
      </c>
      <c r="G240" s="4">
        <f>F240*D240*0.00165</f>
        <v>7.93584E-06</v>
      </c>
      <c r="H240" s="1">
        <f>G240*0.00165*13*13*0.3*0.0001</f>
        <v>6.638726952000002E-11</v>
      </c>
      <c r="I240" s="4">
        <f>H240*6.019999999999999E+23</f>
        <v>39965136251040.01</v>
      </c>
      <c r="J240" s="1">
        <f>((0.00165*13*13*0.0001/18)*0.9+(0.00165*13*13*0.0001/44)*0.1)*I240</f>
        <v>58254181.7279222</v>
      </c>
      <c r="K240" s="4">
        <f>J240*0.00000000000000000016</f>
        <v>9.320669076467553E-12</v>
      </c>
      <c r="L240" s="4">
        <f>K240/60</f>
        <v>1.5534448460779256E-13</v>
      </c>
      <c r="M240" s="4">
        <f>L240*50</f>
        <v>7.767224230389628E-12</v>
      </c>
      <c r="N240" s="4">
        <f>M240*0.0000001</f>
        <v>7.767224230389628E-19</v>
      </c>
      <c r="U240" s="1">
        <v>0.0734</v>
      </c>
      <c r="V240" s="1">
        <v>1.8328</v>
      </c>
      <c r="W240" s="1">
        <f>U240*1000/40</f>
        <v>1.8350000000000002</v>
      </c>
    </row>
    <row r="241" spans="1:23" ht="15">
      <c r="A241" s="2" t="s">
        <v>662</v>
      </c>
      <c r="B241" s="1">
        <v>0</v>
      </c>
      <c r="C241" s="1">
        <f>A241/1000</f>
        <v>82.609</v>
      </c>
      <c r="D241" s="1">
        <v>0.6346</v>
      </c>
      <c r="E241" s="4">
        <f>B241*1/0.475</f>
        <v>0</v>
      </c>
      <c r="F241" s="4">
        <f>E241*900</f>
        <v>0</v>
      </c>
      <c r="G241" s="4">
        <f>F241*D241*0.00165</f>
        <v>0</v>
      </c>
      <c r="H241" s="1">
        <f>G241*0.00165*13*13*0.3*0.0001</f>
        <v>0</v>
      </c>
      <c r="I241" s="4">
        <f>H241*6.019999999999999E+23</f>
        <v>0</v>
      </c>
      <c r="J241" s="1">
        <f>((0.00165*13*13*0.0001/18)*0.9+(0.00165*13*13*0.0001/44)*0.1)*I241</f>
        <v>0</v>
      </c>
      <c r="K241" s="4">
        <f>J241*0.00000000000000000016</f>
        <v>0</v>
      </c>
      <c r="L241" s="4">
        <f>K241/60</f>
        <v>0</v>
      </c>
      <c r="M241" s="4">
        <f>L241*50</f>
        <v>0</v>
      </c>
      <c r="N241" s="4">
        <f>M241*0.0000001</f>
        <v>0</v>
      </c>
      <c r="U241" s="1">
        <v>0.07390000000000001</v>
      </c>
      <c r="V241" s="1">
        <v>1.8393</v>
      </c>
      <c r="W241" s="1">
        <f>U241*1000/40</f>
        <v>1.8475000000000001</v>
      </c>
    </row>
    <row r="242" spans="1:23" ht="15">
      <c r="A242" s="2" t="s">
        <v>663</v>
      </c>
      <c r="B242" s="1">
        <v>0</v>
      </c>
      <c r="C242" s="1">
        <f>A242/1000</f>
        <v>82.8351</v>
      </c>
      <c r="D242" s="1">
        <v>0.6346</v>
      </c>
      <c r="E242" s="4">
        <f>B242*1/0.475</f>
        <v>0</v>
      </c>
      <c r="F242" s="4">
        <f>E242*900</f>
        <v>0</v>
      </c>
      <c r="G242" s="4">
        <f>F242*D242*0.00165</f>
        <v>0</v>
      </c>
      <c r="H242" s="1">
        <f>G242*0.00165*13*13*0.3*0.0001</f>
        <v>0</v>
      </c>
      <c r="I242" s="4">
        <f>H242*6.019999999999999E+23</f>
        <v>0</v>
      </c>
      <c r="J242" s="1">
        <f>((0.00165*13*13*0.0001/18)*0.9+(0.00165*13*13*0.0001/44)*0.1)*I242</f>
        <v>0</v>
      </c>
      <c r="K242" s="4">
        <f>J242*0.00000000000000000016</f>
        <v>0</v>
      </c>
      <c r="L242" s="4">
        <f>K242/60</f>
        <v>0</v>
      </c>
      <c r="M242" s="4">
        <f>L242*50</f>
        <v>0</v>
      </c>
      <c r="N242" s="4">
        <f>M242*0.0000001</f>
        <v>0</v>
      </c>
      <c r="U242" s="1">
        <v>0.07440000000000001</v>
      </c>
      <c r="V242" s="1">
        <v>1.8392</v>
      </c>
      <c r="W242" s="1">
        <f>U242*1000/40</f>
        <v>1.86</v>
      </c>
    </row>
    <row r="243" spans="1:23" ht="15">
      <c r="A243" s="2" t="s">
        <v>664</v>
      </c>
      <c r="B243" s="1">
        <v>0</v>
      </c>
      <c r="C243" s="1">
        <f>A243/1000</f>
        <v>82.9938</v>
      </c>
      <c r="D243" s="1">
        <v>0.6217</v>
      </c>
      <c r="E243" s="4">
        <f>B243*1/0.475</f>
        <v>0</v>
      </c>
      <c r="F243" s="4">
        <f>E243*900</f>
        <v>0</v>
      </c>
      <c r="G243" s="4">
        <f>F243*D243*0.00165</f>
        <v>0</v>
      </c>
      <c r="H243" s="1">
        <f>G243*0.00165*13*13*0.3*0.0001</f>
        <v>0</v>
      </c>
      <c r="I243" s="4">
        <f>H243*6.019999999999999E+23</f>
        <v>0</v>
      </c>
      <c r="J243" s="1">
        <f>((0.00165*13*13*0.0001/18)*0.9+(0.00165*13*13*0.0001/44)*0.1)*I243</f>
        <v>0</v>
      </c>
      <c r="K243" s="4">
        <f>J243*0.00000000000000000016</f>
        <v>0</v>
      </c>
      <c r="L243" s="4">
        <f>K243/60</f>
        <v>0</v>
      </c>
      <c r="M243" s="4">
        <f>L243*50</f>
        <v>0</v>
      </c>
      <c r="N243" s="4">
        <f>M243*0.0000001</f>
        <v>0</v>
      </c>
      <c r="U243" s="1">
        <v>0.07490000000000001</v>
      </c>
      <c r="V243" s="1">
        <v>1.8456000000000001</v>
      </c>
      <c r="W243" s="1">
        <f>U243*1000/40</f>
        <v>1.8725</v>
      </c>
    </row>
    <row r="244" spans="1:23" ht="15">
      <c r="A244" s="2" t="s">
        <v>665</v>
      </c>
      <c r="B244" s="1">
        <v>0</v>
      </c>
      <c r="C244" s="1">
        <f>A244/1000</f>
        <v>83.25789999999999</v>
      </c>
      <c r="D244" s="1">
        <v>0.6217</v>
      </c>
      <c r="E244" s="4">
        <f>B244*1/0.475</f>
        <v>0</v>
      </c>
      <c r="F244" s="4">
        <f>E244*900</f>
        <v>0</v>
      </c>
      <c r="G244" s="4">
        <f>F244*D244*0.00165</f>
        <v>0</v>
      </c>
      <c r="H244" s="1">
        <f>G244*0.00165*13*13*0.3*0.0001</f>
        <v>0</v>
      </c>
      <c r="I244" s="4">
        <f>H244*6.019999999999999E+23</f>
        <v>0</v>
      </c>
      <c r="J244" s="1">
        <f>((0.00165*13*13*0.0001/18)*0.9+(0.00165*13*13*0.0001/44)*0.1)*I244</f>
        <v>0</v>
      </c>
      <c r="K244" s="4">
        <f>J244*0.00000000000000000016</f>
        <v>0</v>
      </c>
      <c r="L244" s="4">
        <f>K244/60</f>
        <v>0</v>
      </c>
      <c r="M244" s="4">
        <f>L244*50</f>
        <v>0</v>
      </c>
      <c r="N244" s="4">
        <f>M244*0.0000001</f>
        <v>0</v>
      </c>
      <c r="U244" s="1">
        <v>0.075</v>
      </c>
      <c r="V244" s="1">
        <v>1.8521</v>
      </c>
      <c r="W244" s="1">
        <f>U244*1000/40</f>
        <v>1.875</v>
      </c>
    </row>
    <row r="245" spans="1:23" ht="15">
      <c r="A245" s="2" t="s">
        <v>666</v>
      </c>
      <c r="B245" s="1">
        <v>0</v>
      </c>
      <c r="C245" s="1">
        <f>A245/1000</f>
        <v>84.09259999999999</v>
      </c>
      <c r="D245" s="1">
        <v>0.6217</v>
      </c>
      <c r="E245" s="4">
        <f>B245*1/0.475</f>
        <v>0</v>
      </c>
      <c r="F245" s="4">
        <f>E245*900</f>
        <v>0</v>
      </c>
      <c r="G245" s="4">
        <f>F245*D245*0.00165</f>
        <v>0</v>
      </c>
      <c r="H245" s="1">
        <f>G245*0.00165*13*13*0.3*0.0001</f>
        <v>0</v>
      </c>
      <c r="I245" s="4">
        <f>H245*6.019999999999999E+23</f>
        <v>0</v>
      </c>
      <c r="J245" s="1">
        <f>((0.00165*13*13*0.0001/18)*0.9+(0.00165*13*13*0.0001/44)*0.1)*I245</f>
        <v>0</v>
      </c>
      <c r="K245" s="4">
        <f>J245*0.00000000000000000016</f>
        <v>0</v>
      </c>
      <c r="L245" s="4">
        <f>K245/60</f>
        <v>0</v>
      </c>
      <c r="M245" s="4">
        <f>L245*50</f>
        <v>0</v>
      </c>
      <c r="N245" s="4">
        <f>M245*0.0000001</f>
        <v>0</v>
      </c>
      <c r="U245" s="1">
        <v>0.075</v>
      </c>
      <c r="V245" s="1">
        <v>1.8585</v>
      </c>
      <c r="W245" s="1">
        <f>U245*1000/40</f>
        <v>1.875</v>
      </c>
    </row>
    <row r="246" spans="1:23" ht="15">
      <c r="A246" s="2" t="s">
        <v>667</v>
      </c>
      <c r="B246" s="1">
        <v>2E-06</v>
      </c>
      <c r="C246" s="1">
        <f>A246/1000</f>
        <v>84.2077</v>
      </c>
      <c r="D246" s="1">
        <v>0.6217</v>
      </c>
      <c r="E246" s="4">
        <f>B246*1/0.475</f>
        <v>4.210526315789473E-06</v>
      </c>
      <c r="F246" s="4">
        <f>E246*900</f>
        <v>0.003789473684210526</v>
      </c>
      <c r="G246" s="4">
        <f>F246*D246*0.00165</f>
        <v>3.88726105263158E-06</v>
      </c>
      <c r="H246" s="1">
        <f>G246*0.00165*13*13*0.3*0.0001</f>
        <v>3.25188823357895E-11</v>
      </c>
      <c r="I246" s="4">
        <f>H246*6.019999999999999E+23</f>
        <v>19576367166145.277</v>
      </c>
      <c r="J246" s="1">
        <f>((0.00165*13*13*0.0001/18)*0.9+(0.00165*13*13*0.0001/44)*0.1)*I246</f>
        <v>28535002.190552514</v>
      </c>
      <c r="K246" s="4">
        <f>J246*0.00000000000000000016</f>
        <v>4.5656003504884025E-12</v>
      </c>
      <c r="L246" s="4">
        <f>K246/60</f>
        <v>7.609333917480671E-14</v>
      </c>
      <c r="M246" s="4">
        <f>L246*50</f>
        <v>3.804666958740335E-12</v>
      </c>
      <c r="N246" s="4">
        <f>M246*0.0000001</f>
        <v>3.8046669587403354E-19</v>
      </c>
      <c r="U246" s="1">
        <v>0.0751</v>
      </c>
      <c r="V246" s="1">
        <v>1.8649</v>
      </c>
      <c r="W246" s="1">
        <f>U246*1000/40</f>
        <v>1.8775</v>
      </c>
    </row>
    <row r="247" spans="1:23" ht="15">
      <c r="A247" s="2" t="s">
        <v>668</v>
      </c>
      <c r="B247" s="1">
        <v>2E-06</v>
      </c>
      <c r="C247" s="1">
        <f>A247/1000</f>
        <v>84.77449999999999</v>
      </c>
      <c r="D247" s="1">
        <v>0.6217</v>
      </c>
      <c r="E247" s="4">
        <f>B247*1/0.475</f>
        <v>4.210526315789473E-06</v>
      </c>
      <c r="F247" s="4">
        <f>E247*900</f>
        <v>0.003789473684210526</v>
      </c>
      <c r="G247" s="4">
        <f>F247*D247*0.00165</f>
        <v>3.88726105263158E-06</v>
      </c>
      <c r="H247" s="1">
        <f>G247*0.00165*13*13*0.3*0.0001</f>
        <v>3.25188823357895E-11</v>
      </c>
      <c r="I247" s="4">
        <f>H247*6.019999999999999E+23</f>
        <v>19576367166145.277</v>
      </c>
      <c r="J247" s="1">
        <f>((0.00165*13*13*0.0001/18)*0.9+(0.00165*13*13*0.0001/44)*0.1)*I247</f>
        <v>28535002.190552514</v>
      </c>
      <c r="K247" s="4">
        <f>J247*0.00000000000000000016</f>
        <v>4.5656003504884025E-12</v>
      </c>
      <c r="L247" s="4">
        <f>K247/60</f>
        <v>7.609333917480671E-14</v>
      </c>
      <c r="M247" s="4">
        <f>L247*50</f>
        <v>3.804666958740335E-12</v>
      </c>
      <c r="N247" s="4">
        <f>M247*0.0000001</f>
        <v>3.8046669587403354E-19</v>
      </c>
      <c r="U247" s="1">
        <v>0.0752</v>
      </c>
      <c r="V247" s="1">
        <v>1.8713</v>
      </c>
      <c r="W247" s="1">
        <f>U247*1000/40</f>
        <v>1.8800000000000001</v>
      </c>
    </row>
    <row r="248" spans="1:23" ht="15">
      <c r="A248" s="2" t="s">
        <v>669</v>
      </c>
      <c r="B248" s="1">
        <v>1E-06</v>
      </c>
      <c r="C248" s="1">
        <f>A248/1000</f>
        <v>84.9705</v>
      </c>
      <c r="D248" s="1">
        <v>0.6217</v>
      </c>
      <c r="E248" s="4">
        <f>B248*1/0.475</f>
        <v>2.1052631578947366E-06</v>
      </c>
      <c r="F248" s="4">
        <f>E248*900</f>
        <v>0.001894736842105263</v>
      </c>
      <c r="G248" s="4">
        <f>F248*D248*0.00165</f>
        <v>1.94363052631579E-06</v>
      </c>
      <c r="H248" s="1">
        <f>G248*0.00165*13*13*0.3*0.0001</f>
        <v>1.625944116789475E-11</v>
      </c>
      <c r="I248" s="4">
        <f>H248*6.019999999999999E+23</f>
        <v>9788183583072.639</v>
      </c>
      <c r="J248" s="1">
        <f>((0.00165*13*13*0.0001/18)*0.9+(0.00165*13*13*0.0001/44)*0.1)*I248</f>
        <v>14267501.095276257</v>
      </c>
      <c r="K248" s="4">
        <f>J248*0.00000000000000000016</f>
        <v>2.2828001752442013E-12</v>
      </c>
      <c r="L248" s="4">
        <f>K248/60</f>
        <v>3.8046669587403355E-14</v>
      </c>
      <c r="M248" s="4">
        <f>L248*50</f>
        <v>1.9023334793701677E-12</v>
      </c>
      <c r="N248" s="4">
        <f>M248*0.0000001</f>
        <v>1.9023334793701677E-19</v>
      </c>
      <c r="U248" s="1">
        <v>0.0752</v>
      </c>
      <c r="V248" s="1">
        <v>1.8778000000000001</v>
      </c>
      <c r="W248" s="1">
        <f>U248*1000/40</f>
        <v>1.8800000000000001</v>
      </c>
    </row>
    <row r="249" spans="1:23" ht="15">
      <c r="A249" s="2" t="s">
        <v>670</v>
      </c>
      <c r="B249" s="1">
        <v>0</v>
      </c>
      <c r="C249" s="1">
        <f>A249/1000</f>
        <v>85.2447</v>
      </c>
      <c r="D249" s="1">
        <v>0.6152000000000001</v>
      </c>
      <c r="E249" s="4">
        <f>B249*1/0.475</f>
        <v>0</v>
      </c>
      <c r="F249" s="4">
        <f>E249*900</f>
        <v>0</v>
      </c>
      <c r="G249" s="4">
        <f>F249*D249*0.00165</f>
        <v>0</v>
      </c>
      <c r="H249" s="1">
        <f>G249*0.00165*13*13*0.3*0.0001</f>
        <v>0</v>
      </c>
      <c r="I249" s="4">
        <f>H249*6.019999999999999E+23</f>
        <v>0</v>
      </c>
      <c r="J249" s="1">
        <f>((0.00165*13*13*0.0001/18)*0.9+(0.00165*13*13*0.0001/44)*0.1)*I249</f>
        <v>0</v>
      </c>
      <c r="K249" s="4">
        <f>J249*0.00000000000000000016</f>
        <v>0</v>
      </c>
      <c r="L249" s="4">
        <f>K249/60</f>
        <v>0</v>
      </c>
      <c r="M249" s="4">
        <f>L249*50</f>
        <v>0</v>
      </c>
      <c r="N249" s="4">
        <f>M249*0.0000001</f>
        <v>0</v>
      </c>
      <c r="U249" s="1">
        <v>0.0753</v>
      </c>
      <c r="V249" s="1">
        <v>1.8841</v>
      </c>
      <c r="W249" s="1">
        <f>U249*1000/40</f>
        <v>1.8825000000000003</v>
      </c>
    </row>
    <row r="250" spans="1:23" ht="15">
      <c r="A250" s="2" t="s">
        <v>671</v>
      </c>
      <c r="B250" s="1">
        <v>0</v>
      </c>
      <c r="C250" s="1">
        <f>A250/1000</f>
        <v>85.4034</v>
      </c>
      <c r="D250" s="1">
        <v>0.6152000000000001</v>
      </c>
      <c r="E250" s="4">
        <f>B250*1/0.475</f>
        <v>0</v>
      </c>
      <c r="F250" s="4">
        <f>E250*900</f>
        <v>0</v>
      </c>
      <c r="G250" s="4">
        <f>F250*D250*0.00165</f>
        <v>0</v>
      </c>
      <c r="H250" s="1">
        <f>G250*0.00165*13*13*0.3*0.0001</f>
        <v>0</v>
      </c>
      <c r="I250" s="4">
        <f>H250*6.019999999999999E+23</f>
        <v>0</v>
      </c>
      <c r="J250" s="1">
        <f>((0.00165*13*13*0.0001/18)*0.9+(0.00165*13*13*0.0001/44)*0.1)*I250</f>
        <v>0</v>
      </c>
      <c r="K250" s="4">
        <f>J250*0.00000000000000000016</f>
        <v>0</v>
      </c>
      <c r="L250" s="4">
        <f>K250/60</f>
        <v>0</v>
      </c>
      <c r="M250" s="4">
        <f>L250*50</f>
        <v>0</v>
      </c>
      <c r="N250" s="4">
        <f>M250*0.0000001</f>
        <v>0</v>
      </c>
      <c r="U250" s="1">
        <v>0.0758</v>
      </c>
      <c r="V250" s="1">
        <v>1.8841</v>
      </c>
      <c r="W250" s="1">
        <f>U250*1000/40</f>
        <v>1.8950000000000002</v>
      </c>
    </row>
    <row r="251" spans="1:23" ht="15">
      <c r="A251" s="2" t="s">
        <v>672</v>
      </c>
      <c r="B251" s="1">
        <v>3E-06</v>
      </c>
      <c r="C251" s="1">
        <f>A251/1000</f>
        <v>85.8077</v>
      </c>
      <c r="D251" s="1">
        <v>0.6088</v>
      </c>
      <c r="E251" s="4">
        <f>B251*1/0.475</f>
        <v>6.31578947368421E-06</v>
      </c>
      <c r="F251" s="4">
        <f>E251*900</f>
        <v>0.005684210526315789</v>
      </c>
      <c r="G251" s="4">
        <f>F251*D251*0.00165</f>
        <v>5.7099031578947375E-06</v>
      </c>
      <c r="H251" s="1">
        <f>G251*0.00165*13*13*0.3*0.0001</f>
        <v>4.7766194867368433E-11</v>
      </c>
      <c r="I251" s="4">
        <f>H251*6.019999999999999E+23</f>
        <v>28755249310155.793</v>
      </c>
      <c r="J251" s="1">
        <f>((0.00165*13*13*0.0001/18)*0.9+(0.00165*13*13*0.0001/44)*0.1)*I251</f>
        <v>41914370.27571584</v>
      </c>
      <c r="K251" s="4">
        <f>J251*0.00000000000000000016</f>
        <v>6.706299244114535E-12</v>
      </c>
      <c r="L251" s="4">
        <f>K251/60</f>
        <v>1.117716540685756E-13</v>
      </c>
      <c r="M251" s="4">
        <f>L251*50</f>
        <v>5.5885827034287795E-12</v>
      </c>
      <c r="N251" s="4">
        <f>M251*0.0000001</f>
        <v>5.588582703428779E-19</v>
      </c>
      <c r="U251" s="1">
        <v>0.0758</v>
      </c>
      <c r="V251" s="1">
        <v>1.8906</v>
      </c>
      <c r="W251" s="1">
        <f>U251*1000/40</f>
        <v>1.8950000000000002</v>
      </c>
    </row>
    <row r="252" spans="1:23" ht="15">
      <c r="A252" s="2" t="s">
        <v>673</v>
      </c>
      <c r="B252" s="1">
        <v>1E-06</v>
      </c>
      <c r="C252" s="1">
        <f>A252/1000</f>
        <v>85.9205</v>
      </c>
      <c r="D252" s="1">
        <v>0.6088</v>
      </c>
      <c r="E252" s="4">
        <f>B252*1/0.475</f>
        <v>2.1052631578947366E-06</v>
      </c>
      <c r="F252" s="4">
        <f>E252*900</f>
        <v>0.001894736842105263</v>
      </c>
      <c r="G252" s="4">
        <f>F252*D252*0.00165</f>
        <v>1.9033010526315794E-06</v>
      </c>
      <c r="H252" s="1">
        <f>G252*0.00165*13*13*0.3*0.0001</f>
        <v>1.5922064955789482E-11</v>
      </c>
      <c r="I252" s="4">
        <f>H252*6.019999999999999E+23</f>
        <v>9585083103385.268</v>
      </c>
      <c r="J252" s="1">
        <f>((0.00165*13*13*0.0001/18)*0.9+(0.00165*13*13*0.0001/44)*0.1)*I252</f>
        <v>13971456.758571953</v>
      </c>
      <c r="K252" s="4">
        <f>J252*0.00000000000000000016</f>
        <v>2.2354330813715126E-12</v>
      </c>
      <c r="L252" s="4">
        <f>K252/60</f>
        <v>3.7257218022858544E-14</v>
      </c>
      <c r="M252" s="4">
        <f>L252*50</f>
        <v>1.862860901142927E-12</v>
      </c>
      <c r="N252" s="4">
        <f>M252*0.0000001</f>
        <v>1.862860901142927E-19</v>
      </c>
      <c r="U252" s="1">
        <v>0.07590000000000001</v>
      </c>
      <c r="V252" s="1">
        <v>1.897</v>
      </c>
      <c r="W252" s="1">
        <f>U252*1000/40</f>
        <v>1.8975000000000002</v>
      </c>
    </row>
    <row r="253" spans="1:23" ht="15">
      <c r="A253" s="2" t="s">
        <v>674</v>
      </c>
      <c r="B253" s="1">
        <v>0</v>
      </c>
      <c r="C253" s="1">
        <f>A253/1000</f>
        <v>86.12259999999999</v>
      </c>
      <c r="D253" s="1">
        <v>0.6088</v>
      </c>
      <c r="E253" s="4">
        <f>B253*1/0.475</f>
        <v>0</v>
      </c>
      <c r="F253" s="4">
        <f>E253*900</f>
        <v>0</v>
      </c>
      <c r="G253" s="4">
        <f>F253*D253*0.00165</f>
        <v>0</v>
      </c>
      <c r="H253" s="1">
        <f>G253*0.00165*13*13*0.3*0.0001</f>
        <v>0</v>
      </c>
      <c r="I253" s="4">
        <f>H253*6.019999999999999E+23</f>
        <v>0</v>
      </c>
      <c r="J253" s="1">
        <f>((0.00165*13*13*0.0001/18)*0.9+(0.00165*13*13*0.0001/44)*0.1)*I253</f>
        <v>0</v>
      </c>
      <c r="K253" s="4">
        <f>J253*0.00000000000000000016</f>
        <v>0</v>
      </c>
      <c r="L253" s="4">
        <f>K253/60</f>
        <v>0</v>
      </c>
      <c r="M253" s="4">
        <f>L253*50</f>
        <v>0</v>
      </c>
      <c r="N253" s="4">
        <f>M253*0.0000001</f>
        <v>0</v>
      </c>
      <c r="U253" s="1">
        <v>0.076</v>
      </c>
      <c r="V253" s="1">
        <v>1.9035</v>
      </c>
      <c r="W253" s="1">
        <f>U253*1000/40</f>
        <v>1.9</v>
      </c>
    </row>
    <row r="254" spans="1:23" ht="15">
      <c r="A254" s="2" t="s">
        <v>675</v>
      </c>
      <c r="B254" s="1">
        <v>1E-06</v>
      </c>
      <c r="C254" s="1">
        <f>A254/1000</f>
        <v>86.2507</v>
      </c>
      <c r="D254" s="1">
        <v>0.6088</v>
      </c>
      <c r="E254" s="4">
        <f>B254*1/0.475</f>
        <v>2.1052631578947366E-06</v>
      </c>
      <c r="F254" s="4">
        <f>E254*900</f>
        <v>0.001894736842105263</v>
      </c>
      <c r="G254" s="4">
        <f>F254*D254*0.00165</f>
        <v>1.9033010526315794E-06</v>
      </c>
      <c r="H254" s="1">
        <f>G254*0.00165*13*13*0.3*0.0001</f>
        <v>1.5922064955789482E-11</v>
      </c>
      <c r="I254" s="4">
        <f>H254*6.019999999999999E+23</f>
        <v>9585083103385.268</v>
      </c>
      <c r="J254" s="1">
        <f>((0.00165*13*13*0.0001/18)*0.9+(0.00165*13*13*0.0001/44)*0.1)*I254</f>
        <v>13971456.758571953</v>
      </c>
      <c r="K254" s="4">
        <f>J254*0.00000000000000000016</f>
        <v>2.2354330813715126E-12</v>
      </c>
      <c r="L254" s="4">
        <f>K254/60</f>
        <v>3.7257218022858544E-14</v>
      </c>
      <c r="M254" s="4">
        <f>L254*50</f>
        <v>1.862860901142927E-12</v>
      </c>
      <c r="N254" s="4">
        <f>M254*0.0000001</f>
        <v>1.862860901142927E-19</v>
      </c>
      <c r="U254" s="1">
        <v>0.076</v>
      </c>
      <c r="V254" s="1">
        <v>1.9099000000000002</v>
      </c>
      <c r="W254" s="1">
        <f>U254*1000/40</f>
        <v>1.9</v>
      </c>
    </row>
    <row r="255" spans="1:23" ht="15">
      <c r="A255" s="2" t="s">
        <v>676</v>
      </c>
      <c r="B255" s="1">
        <v>0</v>
      </c>
      <c r="C255" s="1">
        <f>A255/1000</f>
        <v>86.2813</v>
      </c>
      <c r="D255" s="1">
        <v>0.6088</v>
      </c>
      <c r="E255" s="4">
        <f>B255*1/0.475</f>
        <v>0</v>
      </c>
      <c r="F255" s="4">
        <f>E255*900</f>
        <v>0</v>
      </c>
      <c r="G255" s="4">
        <f>F255*D255*0.00165</f>
        <v>0</v>
      </c>
      <c r="H255" s="1">
        <f>G255*0.00165*13*13*0.3*0.0001</f>
        <v>0</v>
      </c>
      <c r="I255" s="4">
        <f>H255*6.019999999999999E+23</f>
        <v>0</v>
      </c>
      <c r="J255" s="1">
        <f>((0.00165*13*13*0.0001/18)*0.9+(0.00165*13*13*0.0001/44)*0.1)*I255</f>
        <v>0</v>
      </c>
      <c r="K255" s="4">
        <f>J255*0.00000000000000000016</f>
        <v>0</v>
      </c>
      <c r="L255" s="4">
        <f>K255/60</f>
        <v>0</v>
      </c>
      <c r="M255" s="4">
        <f>L255*50</f>
        <v>0</v>
      </c>
      <c r="N255" s="4">
        <f>M255*0.0000001</f>
        <v>0</v>
      </c>
      <c r="U255" s="1">
        <v>0.0761</v>
      </c>
      <c r="V255" s="1">
        <v>1.9163000000000001</v>
      </c>
      <c r="W255" s="1">
        <f>U255*1000/40</f>
        <v>1.9024999999999999</v>
      </c>
    </row>
    <row r="256" spans="1:23" ht="15">
      <c r="A256" s="2" t="s">
        <v>677</v>
      </c>
      <c r="B256" s="1">
        <v>0</v>
      </c>
      <c r="C256" s="1">
        <f>A256/1000</f>
        <v>87.04769999999999</v>
      </c>
      <c r="D256" s="1">
        <v>0.5958</v>
      </c>
      <c r="E256" s="4">
        <f>B256*1/0.475</f>
        <v>0</v>
      </c>
      <c r="F256" s="4">
        <f>E256*900</f>
        <v>0</v>
      </c>
      <c r="G256" s="4">
        <f>F256*D256*0.00165</f>
        <v>0</v>
      </c>
      <c r="H256" s="1">
        <f>G256*0.00165*13*13*0.3*0.0001</f>
        <v>0</v>
      </c>
      <c r="I256" s="4">
        <f>H256*6.019999999999999E+23</f>
        <v>0</v>
      </c>
      <c r="J256" s="1">
        <f>((0.00165*13*13*0.0001/18)*0.9+(0.00165*13*13*0.0001/44)*0.1)*I256</f>
        <v>0</v>
      </c>
      <c r="K256" s="4">
        <f>J256*0.00000000000000000016</f>
        <v>0</v>
      </c>
      <c r="L256" s="4">
        <f>K256/60</f>
        <v>0</v>
      </c>
      <c r="M256" s="4">
        <f>L256*50</f>
        <v>0</v>
      </c>
      <c r="N256" s="4">
        <f>M256*0.0000001</f>
        <v>0</v>
      </c>
      <c r="U256" s="1">
        <v>0.0762</v>
      </c>
      <c r="V256" s="1">
        <v>1.9226</v>
      </c>
      <c r="W256" s="1">
        <f>U256*1000/40</f>
        <v>1.905</v>
      </c>
    </row>
    <row r="257" spans="1:23" ht="15">
      <c r="A257" s="2" t="s">
        <v>678</v>
      </c>
      <c r="B257" s="1">
        <v>0</v>
      </c>
      <c r="C257" s="1">
        <f>A257/1000</f>
        <v>87.0726</v>
      </c>
      <c r="D257" s="1">
        <v>0.5958</v>
      </c>
      <c r="E257" s="4">
        <f>B257*1/0.475</f>
        <v>0</v>
      </c>
      <c r="F257" s="4">
        <f>E257*900</f>
        <v>0</v>
      </c>
      <c r="G257" s="4">
        <f>F257*D257*0.00165</f>
        <v>0</v>
      </c>
      <c r="H257" s="1">
        <f>G257*0.00165*13*13*0.3*0.0001</f>
        <v>0</v>
      </c>
      <c r="I257" s="4">
        <f>H257*6.019999999999999E+23</f>
        <v>0</v>
      </c>
      <c r="J257" s="1">
        <f>((0.00165*13*13*0.0001/18)*0.9+(0.00165*13*13*0.0001/44)*0.1)*I257</f>
        <v>0</v>
      </c>
      <c r="K257" s="4">
        <f>J257*0.00000000000000000016</f>
        <v>0</v>
      </c>
      <c r="L257" s="4">
        <f>K257/60</f>
        <v>0</v>
      </c>
      <c r="M257" s="4">
        <f>L257*50</f>
        <v>0</v>
      </c>
      <c r="N257" s="4">
        <f>M257*0.0000001</f>
        <v>0</v>
      </c>
      <c r="U257" s="1">
        <v>0.0767</v>
      </c>
      <c r="V257" s="1">
        <v>1.9291</v>
      </c>
      <c r="W257" s="1">
        <f>U257*1000/40</f>
        <v>1.9175</v>
      </c>
    </row>
    <row r="258" spans="1:23" ht="15">
      <c r="A258" s="2" t="s">
        <v>679</v>
      </c>
      <c r="B258" s="1">
        <v>2E-06</v>
      </c>
      <c r="C258" s="1">
        <f>A258/1000</f>
        <v>87.2123</v>
      </c>
      <c r="D258" s="1">
        <v>0.5958</v>
      </c>
      <c r="E258" s="4">
        <f>B258*1/0.475</f>
        <v>4.210526315789473E-06</v>
      </c>
      <c r="F258" s="4">
        <f>E258*900</f>
        <v>0.003789473684210526</v>
      </c>
      <c r="G258" s="4">
        <f>F258*D258*0.00165</f>
        <v>3.7253178947368425E-06</v>
      </c>
      <c r="H258" s="1">
        <f>G258*0.00165*13*13*0.3*0.0001</f>
        <v>3.116414684842106E-11</v>
      </c>
      <c r="I258" s="4">
        <f>H258*6.019999999999999E+23</f>
        <v>18760816402749.477</v>
      </c>
      <c r="J258" s="1">
        <f>((0.00165*13*13*0.0001/18)*0.9+(0.00165*13*13*0.0001/44)*0.1)*I258</f>
        <v>27346235.00905771</v>
      </c>
      <c r="K258" s="4">
        <f>J258*0.00000000000000000016</f>
        <v>4.3753976014492345E-12</v>
      </c>
      <c r="L258" s="4">
        <f>K258/60</f>
        <v>7.292329335748724E-14</v>
      </c>
      <c r="M258" s="4">
        <f>L258*50</f>
        <v>3.646164667874362E-12</v>
      </c>
      <c r="N258" s="4">
        <f>M258*0.0000001</f>
        <v>3.6461646678743614E-19</v>
      </c>
      <c r="U258" s="1">
        <v>0.07680000000000001</v>
      </c>
      <c r="V258" s="1">
        <v>1.9356</v>
      </c>
      <c r="W258" s="1">
        <f>U258*1000/40</f>
        <v>1.9200000000000004</v>
      </c>
    </row>
    <row r="259" spans="1:23" ht="15">
      <c r="A259" s="2" t="s">
        <v>680</v>
      </c>
      <c r="B259" s="1">
        <v>0</v>
      </c>
      <c r="C259" s="1">
        <f>A259/1000</f>
        <v>87.23129999999999</v>
      </c>
      <c r="D259" s="1">
        <v>0.5958</v>
      </c>
      <c r="E259" s="4">
        <f>B259*1/0.475</f>
        <v>0</v>
      </c>
      <c r="F259" s="4">
        <f>E259*900</f>
        <v>0</v>
      </c>
      <c r="G259" s="4">
        <f>F259*D259*0.00165</f>
        <v>0</v>
      </c>
      <c r="H259" s="1">
        <f>G259*0.00165*13*13*0.3*0.0001</f>
        <v>0</v>
      </c>
      <c r="I259" s="4">
        <f>H259*6.019999999999999E+23</f>
        <v>0</v>
      </c>
      <c r="J259" s="1">
        <f>((0.00165*13*13*0.0001/18)*0.9+(0.00165*13*13*0.0001/44)*0.1)*I259</f>
        <v>0</v>
      </c>
      <c r="K259" s="4">
        <f>J259*0.00000000000000000016</f>
        <v>0</v>
      </c>
      <c r="L259" s="4">
        <f>K259/60</f>
        <v>0</v>
      </c>
      <c r="M259" s="4">
        <f>L259*50</f>
        <v>0</v>
      </c>
      <c r="N259" s="4">
        <f>M259*0.0000001</f>
        <v>0</v>
      </c>
      <c r="U259" s="1">
        <v>0.07730000000000001</v>
      </c>
      <c r="V259" s="1">
        <v>1.942</v>
      </c>
      <c r="W259" s="1">
        <f>U259*1000/40</f>
        <v>1.9325000000000003</v>
      </c>
    </row>
    <row r="260" spans="1:23" ht="15">
      <c r="A260" s="2" t="s">
        <v>681</v>
      </c>
      <c r="B260" s="1">
        <v>1E-06</v>
      </c>
      <c r="C260" s="1">
        <f>A260/1000</f>
        <v>88.06050000000002</v>
      </c>
      <c r="D260" s="1">
        <v>0.5958</v>
      </c>
      <c r="E260" s="4">
        <f>B260*1/0.475</f>
        <v>2.1052631578947366E-06</v>
      </c>
      <c r="F260" s="4">
        <f>E260*900</f>
        <v>0.001894736842105263</v>
      </c>
      <c r="G260" s="4">
        <f>F260*D260*0.00165</f>
        <v>1.8626589473684212E-06</v>
      </c>
      <c r="H260" s="1">
        <f>G260*0.00165*13*13*0.3*0.0001</f>
        <v>1.558207342421053E-11</v>
      </c>
      <c r="I260" s="4">
        <f>H260*6.019999999999999E+23</f>
        <v>9380408201374.738</v>
      </c>
      <c r="J260" s="1">
        <f>((0.00165*13*13*0.0001/18)*0.9+(0.00165*13*13*0.0001/44)*0.1)*I260</f>
        <v>13673117.504528856</v>
      </c>
      <c r="K260" s="4">
        <f>J260*0.00000000000000000016</f>
        <v>2.1876988007246173E-12</v>
      </c>
      <c r="L260" s="4">
        <f>K260/60</f>
        <v>3.646164667874362E-14</v>
      </c>
      <c r="M260" s="4">
        <f>L260*50</f>
        <v>1.823082333937181E-12</v>
      </c>
      <c r="N260" s="4">
        <f>M260*0.0000001</f>
        <v>1.8230823339371807E-19</v>
      </c>
      <c r="U260" s="1">
        <v>0.0779</v>
      </c>
      <c r="V260" s="1">
        <v>1.9484000000000001</v>
      </c>
      <c r="W260" s="1">
        <f>U260*1000/40</f>
        <v>1.9474999999999998</v>
      </c>
    </row>
    <row r="261" spans="1:23" ht="15">
      <c r="A261" s="2" t="s">
        <v>682</v>
      </c>
      <c r="B261" s="1">
        <v>1E-06</v>
      </c>
      <c r="C261" s="1">
        <f>A261/1000</f>
        <v>88.62729999999999</v>
      </c>
      <c r="D261" s="1">
        <v>0.5958</v>
      </c>
      <c r="E261" s="4">
        <f>B261*1/0.475</f>
        <v>2.1052631578947366E-06</v>
      </c>
      <c r="F261" s="4">
        <f>E261*900</f>
        <v>0.001894736842105263</v>
      </c>
      <c r="G261" s="4">
        <f>F261*D261*0.00165</f>
        <v>1.8626589473684212E-06</v>
      </c>
      <c r="H261" s="1">
        <f>G261*0.00165*13*13*0.3*0.0001</f>
        <v>1.558207342421053E-11</v>
      </c>
      <c r="I261" s="4">
        <f>H261*6.019999999999999E+23</f>
        <v>9380408201374.738</v>
      </c>
      <c r="J261" s="1">
        <f>((0.00165*13*13*0.0001/18)*0.9+(0.00165*13*13*0.0001/44)*0.1)*I261</f>
        <v>13673117.504528856</v>
      </c>
      <c r="K261" s="4">
        <f>J261*0.00000000000000000016</f>
        <v>2.1876988007246173E-12</v>
      </c>
      <c r="L261" s="4">
        <f>K261/60</f>
        <v>3.646164667874362E-14</v>
      </c>
      <c r="M261" s="4">
        <f>L261*50</f>
        <v>1.823082333937181E-12</v>
      </c>
      <c r="N261" s="4">
        <f>M261*0.0000001</f>
        <v>1.8230823339371807E-19</v>
      </c>
      <c r="U261" s="1">
        <v>0.0784</v>
      </c>
      <c r="V261" s="1">
        <v>1.9548</v>
      </c>
      <c r="W261" s="1">
        <f>U261*1000/40</f>
        <v>1.9599999999999997</v>
      </c>
    </row>
    <row r="262" spans="1:23" ht="15">
      <c r="A262" s="2" t="s">
        <v>683</v>
      </c>
      <c r="B262" s="1">
        <v>0</v>
      </c>
      <c r="C262" s="1">
        <f>A262/1000</f>
        <v>89.21260000000001</v>
      </c>
      <c r="D262" s="1">
        <v>0.5829</v>
      </c>
      <c r="E262" s="4">
        <f>B262*1/0.475</f>
        <v>0</v>
      </c>
      <c r="F262" s="4">
        <f>E262*900</f>
        <v>0</v>
      </c>
      <c r="G262" s="4">
        <f>F262*D262*0.00165</f>
        <v>0</v>
      </c>
      <c r="H262" s="1">
        <f>G262*0.00165*13*13*0.3*0.0001</f>
        <v>0</v>
      </c>
      <c r="I262" s="4">
        <f>H262*6.019999999999999E+23</f>
        <v>0</v>
      </c>
      <c r="J262" s="1">
        <f>((0.00165*13*13*0.0001/18)*0.9+(0.00165*13*13*0.0001/44)*0.1)*I262</f>
        <v>0</v>
      </c>
      <c r="K262" s="4">
        <f>J262*0.00000000000000000016</f>
        <v>0</v>
      </c>
      <c r="L262" s="4">
        <f>K262/60</f>
        <v>0</v>
      </c>
      <c r="M262" s="4">
        <f>L262*50</f>
        <v>0</v>
      </c>
      <c r="N262" s="4">
        <f>M262*0.0000001</f>
        <v>0</v>
      </c>
      <c r="U262" s="1">
        <v>0.079</v>
      </c>
      <c r="V262" s="1">
        <v>1.9612</v>
      </c>
      <c r="W262" s="1">
        <f>U262*1000/40</f>
        <v>1.975</v>
      </c>
    </row>
    <row r="263" spans="1:23" ht="15">
      <c r="A263" s="2" t="s">
        <v>684</v>
      </c>
      <c r="B263" s="1">
        <v>0</v>
      </c>
      <c r="C263" s="1">
        <f>A263/1000</f>
        <v>89.3713</v>
      </c>
      <c r="D263" s="1">
        <v>0.5829</v>
      </c>
      <c r="E263" s="4">
        <f>B263*1/0.475</f>
        <v>0</v>
      </c>
      <c r="F263" s="4">
        <f>E263*900</f>
        <v>0</v>
      </c>
      <c r="G263" s="4">
        <f>F263*D263*0.00165</f>
        <v>0</v>
      </c>
      <c r="H263" s="1">
        <f>G263*0.00165*13*13*0.3*0.0001</f>
        <v>0</v>
      </c>
      <c r="I263" s="4">
        <f>H263*6.019999999999999E+23</f>
        <v>0</v>
      </c>
      <c r="J263" s="1">
        <f>((0.00165*13*13*0.0001/18)*0.9+(0.00165*13*13*0.0001/44)*0.1)*I263</f>
        <v>0</v>
      </c>
      <c r="K263" s="4">
        <f>J263*0.00000000000000000016</f>
        <v>0</v>
      </c>
      <c r="L263" s="4">
        <f>K263/60</f>
        <v>0</v>
      </c>
      <c r="M263" s="4">
        <f>L263*50</f>
        <v>0</v>
      </c>
      <c r="N263" s="4">
        <f>M263*0.0000001</f>
        <v>0</v>
      </c>
      <c r="U263" s="1">
        <v>0.0796</v>
      </c>
      <c r="V263" s="1">
        <v>1.9676</v>
      </c>
      <c r="W263" s="1">
        <f>U263*1000/40</f>
        <v>1.9900000000000002</v>
      </c>
    </row>
    <row r="264" spans="1:23" ht="15">
      <c r="A264" s="2" t="s">
        <v>685</v>
      </c>
      <c r="B264" s="1">
        <v>1E-06</v>
      </c>
      <c r="C264" s="1">
        <f>A264/1000</f>
        <v>89.66049999999998</v>
      </c>
      <c r="D264" s="1">
        <v>0.5829</v>
      </c>
      <c r="E264" s="4">
        <f>B264*1/0.475</f>
        <v>2.1052631578947366E-06</v>
      </c>
      <c r="F264" s="4">
        <f>E264*900</f>
        <v>0.001894736842105263</v>
      </c>
      <c r="G264" s="4">
        <f>F264*D264*0.00165</f>
        <v>1.8223294736842105E-06</v>
      </c>
      <c r="H264" s="1">
        <f>G264*0.00165*13*13*0.3*0.0001</f>
        <v>1.524469721210527E-11</v>
      </c>
      <c r="I264" s="4">
        <f>H264*6.019999999999999E+23</f>
        <v>9177307721687.371</v>
      </c>
      <c r="J264" s="1">
        <f>((0.00165*13*13*0.0001/18)*0.9+(0.00165*13*13*0.0001/44)*0.1)*I264</f>
        <v>13377073.167824557</v>
      </c>
      <c r="K264" s="4">
        <f>J264*0.00000000000000000016</f>
        <v>2.1403317068519294E-12</v>
      </c>
      <c r="L264" s="4">
        <f>K264/60</f>
        <v>3.567219511419882E-14</v>
      </c>
      <c r="M264" s="4">
        <f>L264*50</f>
        <v>1.783609755709941E-12</v>
      </c>
      <c r="N264" s="4">
        <f>M264*0.0000001</f>
        <v>1.783609755709941E-19</v>
      </c>
      <c r="U264" s="1">
        <v>0.0801</v>
      </c>
      <c r="V264" s="1">
        <v>1.974</v>
      </c>
      <c r="W264" s="1">
        <f>U264*1000/40</f>
        <v>2.0025000000000004</v>
      </c>
    </row>
    <row r="265" spans="1:23" ht="15">
      <c r="A265" s="2" t="s">
        <v>686</v>
      </c>
      <c r="B265" s="1">
        <v>0</v>
      </c>
      <c r="C265" s="1">
        <f>A265/1000</f>
        <v>89.77940000000001</v>
      </c>
      <c r="D265" s="1">
        <v>0.5829</v>
      </c>
      <c r="E265" s="4">
        <f>B265*1/0.475</f>
        <v>0</v>
      </c>
      <c r="F265" s="4">
        <f>E265*900</f>
        <v>0</v>
      </c>
      <c r="G265" s="4">
        <f>F265*D265*0.00165</f>
        <v>0</v>
      </c>
      <c r="H265" s="1">
        <f>G265*0.00165*13*13*0.3*0.0001</f>
        <v>0</v>
      </c>
      <c r="I265" s="4">
        <f>H265*6.019999999999999E+23</f>
        <v>0</v>
      </c>
      <c r="J265" s="1">
        <f>((0.00165*13*13*0.0001/18)*0.9+(0.00165*13*13*0.0001/44)*0.1)*I265</f>
        <v>0</v>
      </c>
      <c r="K265" s="4">
        <f>J265*0.00000000000000000016</f>
        <v>0</v>
      </c>
      <c r="L265" s="4">
        <f>K265/60</f>
        <v>0</v>
      </c>
      <c r="M265" s="4">
        <f>L265*50</f>
        <v>0</v>
      </c>
      <c r="N265" s="4">
        <f>M265*0.0000001</f>
        <v>0</v>
      </c>
      <c r="U265" s="1">
        <v>0.08070000000000001</v>
      </c>
      <c r="V265" s="1">
        <v>1.9804</v>
      </c>
      <c r="W265" s="1">
        <f>U265*1000/40</f>
        <v>2.0175</v>
      </c>
    </row>
    <row r="266" spans="1:23" ht="15">
      <c r="A266" s="2" t="s">
        <v>687</v>
      </c>
      <c r="B266" s="1">
        <v>0</v>
      </c>
      <c r="C266" s="1">
        <f>A266/1000</f>
        <v>89.9381</v>
      </c>
      <c r="D266" s="1">
        <v>0.5829</v>
      </c>
      <c r="E266" s="4">
        <f>B266*1/0.475</f>
        <v>0</v>
      </c>
      <c r="F266" s="4">
        <f>E266*900</f>
        <v>0</v>
      </c>
      <c r="G266" s="4">
        <f>F266*D266*0.00165</f>
        <v>0</v>
      </c>
      <c r="H266" s="1">
        <f>G266*0.00165*13*13*0.3*0.0001</f>
        <v>0</v>
      </c>
      <c r="I266" s="4">
        <f>H266*6.019999999999999E+23</f>
        <v>0</v>
      </c>
      <c r="J266" s="1">
        <f>((0.00165*13*13*0.0001/18)*0.9+(0.00165*13*13*0.0001/44)*0.1)*I266</f>
        <v>0</v>
      </c>
      <c r="K266" s="4">
        <f>J266*0.00000000000000000016</f>
        <v>0</v>
      </c>
      <c r="L266" s="4">
        <f>K266/60</f>
        <v>0</v>
      </c>
      <c r="M266" s="4">
        <f>L266*50</f>
        <v>0</v>
      </c>
      <c r="N266" s="4">
        <f>M266*0.0000001</f>
        <v>0</v>
      </c>
      <c r="U266" s="1">
        <v>0.08080000000000001</v>
      </c>
      <c r="V266" s="1">
        <v>1.9868000000000001</v>
      </c>
      <c r="W266" s="1">
        <f>U266*1000/40</f>
        <v>2.0200000000000005</v>
      </c>
    </row>
    <row r="267" spans="1:23" ht="15">
      <c r="A267" s="2" t="s">
        <v>688</v>
      </c>
      <c r="B267" s="1">
        <v>0</v>
      </c>
      <c r="C267" s="1">
        <f>A267/1000</f>
        <v>90.10350000000001</v>
      </c>
      <c r="D267" s="1">
        <v>0.5829</v>
      </c>
      <c r="E267" s="4">
        <f>B267*1/0.475</f>
        <v>0</v>
      </c>
      <c r="F267" s="4">
        <f>E267*900</f>
        <v>0</v>
      </c>
      <c r="G267" s="4">
        <f>F267*D267*0.00165</f>
        <v>0</v>
      </c>
      <c r="H267" s="1">
        <f>G267*0.00165*13*13*0.3*0.0001</f>
        <v>0</v>
      </c>
      <c r="I267" s="4">
        <f>H267*6.019999999999999E+23</f>
        <v>0</v>
      </c>
      <c r="J267" s="1">
        <f>((0.00165*13*13*0.0001/18)*0.9+(0.00165*13*13*0.0001/44)*0.1)*I267</f>
        <v>0</v>
      </c>
      <c r="K267" s="4">
        <f>J267*0.00000000000000000016</f>
        <v>0</v>
      </c>
      <c r="L267" s="4">
        <f>K267/60</f>
        <v>0</v>
      </c>
      <c r="M267" s="4">
        <f>L267*50</f>
        <v>0</v>
      </c>
      <c r="N267" s="4">
        <f>M267*0.0000001</f>
        <v>0</v>
      </c>
      <c r="U267" s="1">
        <v>0.08080000000000001</v>
      </c>
      <c r="V267" s="1">
        <v>1.9933</v>
      </c>
      <c r="W267" s="1">
        <f>U267*1000/40</f>
        <v>2.0200000000000005</v>
      </c>
    </row>
    <row r="268" spans="1:23" ht="15">
      <c r="A268" s="2" t="s">
        <v>689</v>
      </c>
      <c r="B268" s="1">
        <v>0</v>
      </c>
      <c r="C268" s="1">
        <f>A268/1000</f>
        <v>90.8126</v>
      </c>
      <c r="D268" s="1">
        <v>0.5829</v>
      </c>
      <c r="E268" s="4">
        <f>B268*1/0.475</f>
        <v>0</v>
      </c>
      <c r="F268" s="4">
        <f>E268*900</f>
        <v>0</v>
      </c>
      <c r="G268" s="4">
        <f>F268*D268*0.00165</f>
        <v>0</v>
      </c>
      <c r="H268" s="1">
        <f>G268*0.00165*13*13*0.3*0.0001</f>
        <v>0</v>
      </c>
      <c r="I268" s="4">
        <f>H268*6.019999999999999E+23</f>
        <v>0</v>
      </c>
      <c r="J268" s="1">
        <f>((0.00165*13*13*0.0001/18)*0.9+(0.00165*13*13*0.0001/44)*0.1)*I268</f>
        <v>0</v>
      </c>
      <c r="K268" s="4">
        <f>J268*0.00000000000000000016</f>
        <v>0</v>
      </c>
      <c r="L268" s="4">
        <f>K268/60</f>
        <v>0</v>
      </c>
      <c r="M268" s="4">
        <f>L268*50</f>
        <v>0</v>
      </c>
      <c r="N268" s="4">
        <f>M268*0.0000001</f>
        <v>0</v>
      </c>
      <c r="U268" s="1">
        <v>0.0809</v>
      </c>
      <c r="V268" s="1">
        <v>1.9997</v>
      </c>
      <c r="W268" s="1">
        <f>U268*1000/40</f>
        <v>2.0225</v>
      </c>
    </row>
    <row r="269" spans="1:23" ht="15">
      <c r="A269" s="2" t="s">
        <v>690</v>
      </c>
      <c r="B269" s="1">
        <v>0</v>
      </c>
      <c r="C269" s="1">
        <f>A269/1000</f>
        <v>90.9005</v>
      </c>
      <c r="D269" s="1">
        <v>0.5829</v>
      </c>
      <c r="E269" s="4">
        <f>B269*1/0.475</f>
        <v>0</v>
      </c>
      <c r="F269" s="4">
        <f>E269*900</f>
        <v>0</v>
      </c>
      <c r="G269" s="4">
        <f>F269*D269*0.00165</f>
        <v>0</v>
      </c>
      <c r="H269" s="1">
        <f>G269*0.00165*13*13*0.3*0.0001</f>
        <v>0</v>
      </c>
      <c r="I269" s="4">
        <f>H269*6.019999999999999E+23</f>
        <v>0</v>
      </c>
      <c r="J269" s="1">
        <f>((0.00165*13*13*0.0001/18)*0.9+(0.00165*13*13*0.0001/44)*0.1)*I269</f>
        <v>0</v>
      </c>
      <c r="K269" s="4">
        <f>J269*0.00000000000000000016</f>
        <v>0</v>
      </c>
      <c r="L269" s="4">
        <f>K269/60</f>
        <v>0</v>
      </c>
      <c r="M269" s="4">
        <f>L269*50</f>
        <v>0</v>
      </c>
      <c r="N269" s="4">
        <f>M269*0.0000001</f>
        <v>0</v>
      </c>
      <c r="U269" s="1">
        <v>0.0814</v>
      </c>
      <c r="V269" s="1">
        <v>1.9997</v>
      </c>
      <c r="W269" s="1">
        <f>U269*1000/40</f>
        <v>2.035</v>
      </c>
    </row>
    <row r="270" spans="1:23" ht="15">
      <c r="A270" s="2" t="s">
        <v>691</v>
      </c>
      <c r="B270" s="1">
        <v>0</v>
      </c>
      <c r="C270" s="1">
        <f>A270/1000</f>
        <v>90.9713</v>
      </c>
      <c r="D270" s="1">
        <v>0.5829</v>
      </c>
      <c r="E270" s="4">
        <f>B270*1/0.475</f>
        <v>0</v>
      </c>
      <c r="F270" s="4">
        <f>E270*900</f>
        <v>0</v>
      </c>
      <c r="G270" s="4">
        <f>F270*D270*0.00165</f>
        <v>0</v>
      </c>
      <c r="H270" s="1">
        <f>G270*0.00165*13*13*0.3*0.0001</f>
        <v>0</v>
      </c>
      <c r="I270" s="4">
        <f>H270*6.019999999999999E+23</f>
        <v>0</v>
      </c>
      <c r="J270" s="1">
        <f>((0.00165*13*13*0.0001/18)*0.9+(0.00165*13*13*0.0001/44)*0.1)*I270</f>
        <v>0</v>
      </c>
      <c r="K270" s="4">
        <f>J270*0.00000000000000000016</f>
        <v>0</v>
      </c>
      <c r="L270" s="4">
        <f>K270/60</f>
        <v>0</v>
      </c>
      <c r="M270" s="4">
        <f>L270*50</f>
        <v>0</v>
      </c>
      <c r="N270" s="4">
        <f>M270*0.0000001</f>
        <v>0</v>
      </c>
      <c r="U270" s="1">
        <v>0.082</v>
      </c>
      <c r="V270" s="1">
        <v>2.0061</v>
      </c>
      <c r="W270" s="1">
        <f>U270*1000/40</f>
        <v>2.05</v>
      </c>
    </row>
    <row r="271" spans="1:23" ht="15">
      <c r="A271" s="2" t="s">
        <v>692</v>
      </c>
      <c r="B271" s="1">
        <v>4.6E-05</v>
      </c>
      <c r="C271" s="1">
        <f>A271/1000</f>
        <v>91.03770000000002</v>
      </c>
      <c r="D271" s="1">
        <v>0.5829</v>
      </c>
      <c r="E271" s="4">
        <f>B271*1/0.475</f>
        <v>9.684210526315788E-05</v>
      </c>
      <c r="F271" s="4">
        <f>E271*900</f>
        <v>0.0871578947368421</v>
      </c>
      <c r="G271" s="4">
        <f>F271*D271*0.00165</f>
        <v>8.382715578947368E-05</v>
      </c>
      <c r="H271" s="1">
        <f>G271*0.00165*13*13*0.3*0.0001</f>
        <v>7.012560717568424E-10</v>
      </c>
      <c r="I271" s="4">
        <f>H271*6.019999999999999E+23</f>
        <v>422156155197619.06</v>
      </c>
      <c r="J271" s="1">
        <f>((0.00165*13*13*0.0001/18)*0.9+(0.00165*13*13*0.0001/44)*0.1)*I271</f>
        <v>615345365.7199296</v>
      </c>
      <c r="K271" s="4">
        <f>J271*0.00000000000000000016</f>
        <v>9.845525851518874E-11</v>
      </c>
      <c r="L271" s="4">
        <f>K271/60</f>
        <v>1.6409209752531457E-12</v>
      </c>
      <c r="M271" s="4">
        <f>L271*50</f>
        <v>8.204604876265729E-11</v>
      </c>
      <c r="N271" s="4">
        <f>M271*0.0000001</f>
        <v>8.204604876265729E-18</v>
      </c>
      <c r="U271" s="1">
        <v>0.0821</v>
      </c>
      <c r="V271" s="1">
        <v>2.0125</v>
      </c>
      <c r="W271" s="1">
        <f>U271*1000/40</f>
        <v>2.0525</v>
      </c>
    </row>
    <row r="272" spans="1:23" ht="15">
      <c r="A272" s="2" t="s">
        <v>693</v>
      </c>
      <c r="B272" s="1">
        <v>0</v>
      </c>
      <c r="C272" s="1">
        <f>A272/1000</f>
        <v>91.2556</v>
      </c>
      <c r="D272" s="1">
        <v>0.5829</v>
      </c>
      <c r="E272" s="4">
        <f>B272*1/0.475</f>
        <v>0</v>
      </c>
      <c r="F272" s="4">
        <f>E272*900</f>
        <v>0</v>
      </c>
      <c r="G272" s="4">
        <f>F272*D272*0.00165</f>
        <v>0</v>
      </c>
      <c r="H272" s="1">
        <f>G272*0.00165*13*13*0.3*0.0001</f>
        <v>0</v>
      </c>
      <c r="I272" s="4">
        <f>H272*6.019999999999999E+23</f>
        <v>0</v>
      </c>
      <c r="J272" s="1">
        <f>((0.00165*13*13*0.0001/18)*0.9+(0.00165*13*13*0.0001/44)*0.1)*I272</f>
        <v>0</v>
      </c>
      <c r="K272" s="4">
        <f>J272*0.00000000000000000016</f>
        <v>0</v>
      </c>
      <c r="L272" s="4">
        <f>K272/60</f>
        <v>0</v>
      </c>
      <c r="M272" s="4">
        <f>L272*50</f>
        <v>0</v>
      </c>
      <c r="N272" s="4">
        <f>M272*0.0000001</f>
        <v>0</v>
      </c>
      <c r="U272" s="1">
        <v>0.08220000000000001</v>
      </c>
      <c r="V272" s="1">
        <v>2.0189</v>
      </c>
      <c r="W272" s="1">
        <f>U272*1000/40</f>
        <v>2.055</v>
      </c>
    </row>
    <row r="273" spans="1:23" ht="15">
      <c r="A273" s="2" t="s">
        <v>694</v>
      </c>
      <c r="B273" s="1">
        <v>0</v>
      </c>
      <c r="C273" s="1">
        <f>A273/1000</f>
        <v>91.4143</v>
      </c>
      <c r="D273" s="1">
        <v>0.5829</v>
      </c>
      <c r="E273" s="4">
        <f>B273*1/0.475</f>
        <v>0</v>
      </c>
      <c r="F273" s="4">
        <f>E273*900</f>
        <v>0</v>
      </c>
      <c r="G273" s="4">
        <f>F273*D273*0.00165</f>
        <v>0</v>
      </c>
      <c r="H273" s="1">
        <f>G273*0.00165*13*13*0.3*0.0001</f>
        <v>0</v>
      </c>
      <c r="I273" s="4">
        <f>H273*6.019999999999999E+23</f>
        <v>0</v>
      </c>
      <c r="J273" s="1">
        <f>((0.00165*13*13*0.0001/18)*0.9+(0.00165*13*13*0.0001/44)*0.1)*I273</f>
        <v>0</v>
      </c>
      <c r="K273" s="4">
        <f>J273*0.00000000000000000016</f>
        <v>0</v>
      </c>
      <c r="L273" s="4">
        <f>K273/60</f>
        <v>0</v>
      </c>
      <c r="M273" s="4">
        <f>L273*50</f>
        <v>0</v>
      </c>
      <c r="N273" s="4">
        <f>M273*0.0000001</f>
        <v>0</v>
      </c>
      <c r="U273" s="1">
        <v>0.08220000000000001</v>
      </c>
      <c r="V273" s="1">
        <v>2.0254</v>
      </c>
      <c r="W273" s="1">
        <f>U273*1000/40</f>
        <v>2.055</v>
      </c>
    </row>
    <row r="274" spans="1:23" ht="15">
      <c r="A274" s="2" t="s">
        <v>695</v>
      </c>
      <c r="B274" s="1">
        <v>0</v>
      </c>
      <c r="C274" s="1">
        <f>A274/1000</f>
        <v>91.4579</v>
      </c>
      <c r="D274" s="1">
        <v>0.5829</v>
      </c>
      <c r="E274" s="4">
        <f>B274*1/0.475</f>
        <v>0</v>
      </c>
      <c r="F274" s="4">
        <f>E274*900</f>
        <v>0</v>
      </c>
      <c r="G274" s="4">
        <f>F274*D274*0.00165</f>
        <v>0</v>
      </c>
      <c r="H274" s="1">
        <f>G274*0.00165*13*13*0.3*0.0001</f>
        <v>0</v>
      </c>
      <c r="I274" s="4">
        <f>H274*6.019999999999999E+23</f>
        <v>0</v>
      </c>
      <c r="J274" s="1">
        <f>((0.00165*13*13*0.0001/18)*0.9+(0.00165*13*13*0.0001/44)*0.1)*I274</f>
        <v>0</v>
      </c>
      <c r="K274" s="4">
        <f>J274*0.00000000000000000016</f>
        <v>0</v>
      </c>
      <c r="L274" s="4">
        <f>K274/60</f>
        <v>0</v>
      </c>
      <c r="M274" s="4">
        <f>L274*50</f>
        <v>0</v>
      </c>
      <c r="N274" s="4">
        <f>M274*0.0000001</f>
        <v>0</v>
      </c>
      <c r="U274" s="1">
        <v>0.0828</v>
      </c>
      <c r="V274" s="1">
        <v>2.0318</v>
      </c>
      <c r="W274" s="1">
        <f>U274*1000/40</f>
        <v>2.07</v>
      </c>
    </row>
    <row r="275" spans="1:23" ht="15">
      <c r="A275" s="2" t="s">
        <v>696</v>
      </c>
      <c r="B275" s="1">
        <v>0.000526</v>
      </c>
      <c r="C275" s="1">
        <f>A275/1000</f>
        <v>91.95230000000001</v>
      </c>
      <c r="D275" s="1">
        <v>0.5829</v>
      </c>
      <c r="E275" s="4">
        <f>B275*1/0.475</f>
        <v>0.0011073684210526314</v>
      </c>
      <c r="F275" s="4">
        <f>E275*900</f>
        <v>0.9966315789473683</v>
      </c>
      <c r="G275" s="4">
        <f>F275*D275*0.00165</f>
        <v>0.0009585453031578946</v>
      </c>
      <c r="H275" s="1">
        <f>G275*0.00165*13*13*0.3*0.0001</f>
        <v>8.01871073356737E-09</v>
      </c>
      <c r="I275" s="4">
        <f>H275*6.019999999999999E+23</f>
        <v>4827263861607557</v>
      </c>
      <c r="J275" s="1">
        <f>((0.00165*13*13*0.0001/18)*0.9+(0.00165*13*13*0.0001/44)*0.1)*I275</f>
        <v>7036340486.275717</v>
      </c>
      <c r="K275" s="4">
        <f>J275*0.00000000000000000016</f>
        <v>1.1258144778041148E-09</v>
      </c>
      <c r="L275" s="4">
        <f>K275/60</f>
        <v>1.876357463006858E-11</v>
      </c>
      <c r="M275" s="4">
        <f>L275*50</f>
        <v>9.38178731503429E-10</v>
      </c>
      <c r="N275" s="4">
        <f>M275*0.0000001</f>
        <v>9.38178731503429E-17</v>
      </c>
      <c r="U275" s="1">
        <v>0.0829</v>
      </c>
      <c r="V275" s="1">
        <v>2.0382</v>
      </c>
      <c r="W275" s="1">
        <f>U275*1000/40</f>
        <v>2.0725000000000002</v>
      </c>
    </row>
    <row r="276" spans="1:23" ht="15">
      <c r="A276" s="2" t="s">
        <v>697</v>
      </c>
      <c r="B276" s="1">
        <v>0</v>
      </c>
      <c r="C276" s="1">
        <f>A276/1000</f>
        <v>92.0526</v>
      </c>
      <c r="D276" s="1">
        <v>0.5765</v>
      </c>
      <c r="E276" s="4">
        <f>B276*1/0.475</f>
        <v>0</v>
      </c>
      <c r="F276" s="4">
        <f>E276*900</f>
        <v>0</v>
      </c>
      <c r="G276" s="4">
        <f>F276*D276*0.00165</f>
        <v>0</v>
      </c>
      <c r="H276" s="1">
        <f>G276*0.00165*13*13*0.3*0.0001</f>
        <v>0</v>
      </c>
      <c r="I276" s="4">
        <f>H276*6.019999999999999E+23</f>
        <v>0</v>
      </c>
      <c r="J276" s="1">
        <f>((0.00165*13*13*0.0001/18)*0.9+(0.00165*13*13*0.0001/44)*0.1)*I276</f>
        <v>0</v>
      </c>
      <c r="K276" s="4">
        <f>J276*0.00000000000000000016</f>
        <v>0</v>
      </c>
      <c r="L276" s="4">
        <f>K276/60</f>
        <v>0</v>
      </c>
      <c r="M276" s="4">
        <f>L276*50</f>
        <v>0</v>
      </c>
      <c r="N276" s="4">
        <f>M276*0.0000001</f>
        <v>0</v>
      </c>
      <c r="U276" s="1">
        <v>0.0834</v>
      </c>
      <c r="V276" s="1">
        <v>2.0382</v>
      </c>
      <c r="W276" s="1">
        <f>U276*1000/40</f>
        <v>2.085</v>
      </c>
    </row>
    <row r="277" spans="1:23" ht="15">
      <c r="A277" s="2" t="s">
        <v>698</v>
      </c>
      <c r="B277" s="1">
        <v>0</v>
      </c>
      <c r="C277" s="1">
        <f>A277/1000</f>
        <v>92.18769999999999</v>
      </c>
      <c r="D277" s="1">
        <v>0.5765</v>
      </c>
      <c r="E277" s="4">
        <f>B277*1/0.475</f>
        <v>0</v>
      </c>
      <c r="F277" s="4">
        <f>E277*900</f>
        <v>0</v>
      </c>
      <c r="G277" s="4">
        <f>F277*D277*0.00165</f>
        <v>0</v>
      </c>
      <c r="H277" s="1">
        <f>G277*0.00165*13*13*0.3*0.0001</f>
        <v>0</v>
      </c>
      <c r="I277" s="4">
        <f>H277*6.019999999999999E+23</f>
        <v>0</v>
      </c>
      <c r="J277" s="1">
        <f>((0.00165*13*13*0.0001/18)*0.9+(0.00165*13*13*0.0001/44)*0.1)*I277</f>
        <v>0</v>
      </c>
      <c r="K277" s="4">
        <f>J277*0.00000000000000000016</f>
        <v>0</v>
      </c>
      <c r="L277" s="4">
        <f>K277/60</f>
        <v>0</v>
      </c>
      <c r="M277" s="4">
        <f>L277*50</f>
        <v>0</v>
      </c>
      <c r="N277" s="4">
        <f>M277*0.0000001</f>
        <v>0</v>
      </c>
      <c r="U277" s="1">
        <v>0.0835</v>
      </c>
      <c r="V277" s="1">
        <v>2.0446</v>
      </c>
      <c r="W277" s="1">
        <f>U277*1000/40</f>
        <v>2.0875</v>
      </c>
    </row>
    <row r="278" spans="1:23" ht="15">
      <c r="A278" s="2" t="s">
        <v>699</v>
      </c>
      <c r="B278" s="1">
        <v>0</v>
      </c>
      <c r="C278" s="1">
        <f>A278/1000</f>
        <v>92.21130000000001</v>
      </c>
      <c r="D278" s="1">
        <v>0.5765</v>
      </c>
      <c r="E278" s="4">
        <f>B278*1/0.475</f>
        <v>0</v>
      </c>
      <c r="F278" s="4">
        <f>E278*900</f>
        <v>0</v>
      </c>
      <c r="G278" s="4">
        <f>F278*D278*0.00165</f>
        <v>0</v>
      </c>
      <c r="H278" s="1">
        <f>G278*0.00165*13*13*0.3*0.0001</f>
        <v>0</v>
      </c>
      <c r="I278" s="4">
        <f>H278*6.019999999999999E+23</f>
        <v>0</v>
      </c>
      <c r="J278" s="1">
        <f>((0.00165*13*13*0.0001/18)*0.9+(0.00165*13*13*0.0001/44)*0.1)*I278</f>
        <v>0</v>
      </c>
      <c r="K278" s="4">
        <f>J278*0.00000000000000000016</f>
        <v>0</v>
      </c>
      <c r="L278" s="4">
        <f>K278/60</f>
        <v>0</v>
      </c>
      <c r="M278" s="4">
        <f>L278*50</f>
        <v>0</v>
      </c>
      <c r="N278" s="4">
        <f>M278*0.0000001</f>
        <v>0</v>
      </c>
      <c r="U278" s="1">
        <v>0.08410000000000001</v>
      </c>
      <c r="V278" s="1">
        <v>2.051</v>
      </c>
      <c r="W278" s="1">
        <f>U278*1000/40</f>
        <v>2.1025</v>
      </c>
    </row>
    <row r="279" spans="1:23" ht="15">
      <c r="A279" s="2" t="s">
        <v>700</v>
      </c>
      <c r="B279" s="1">
        <v>1E-06</v>
      </c>
      <c r="C279" s="1">
        <f>A279/1000</f>
        <v>93.3827</v>
      </c>
      <c r="D279" s="1">
        <v>0.5765</v>
      </c>
      <c r="E279" s="4">
        <f>B279*1/0.475</f>
        <v>2.1052631578947366E-06</v>
      </c>
      <c r="F279" s="4">
        <f>E279*900</f>
        <v>0.001894736842105263</v>
      </c>
      <c r="G279" s="4">
        <f>F279*D279*0.00165</f>
        <v>1.802321052631579E-06</v>
      </c>
      <c r="H279" s="1">
        <f>G279*0.00165*13*13*0.3*0.0001</f>
        <v>1.5077316765789477E-11</v>
      </c>
      <c r="I279" s="4">
        <f>H279*6.019999999999999E+23</f>
        <v>9076544693005.264</v>
      </c>
      <c r="J279" s="1">
        <f>((0.00165*13*13*0.0001/18)*0.9+(0.00165*13*13*0.0001/44)*0.1)*I279</f>
        <v>13230198.4581418</v>
      </c>
      <c r="K279" s="4">
        <f>J279*0.00000000000000000016</f>
        <v>2.116831753302688E-12</v>
      </c>
      <c r="L279" s="4">
        <f>K279/60</f>
        <v>3.5280529221711467E-14</v>
      </c>
      <c r="M279" s="4">
        <f>L279*50</f>
        <v>1.7640264610855733E-12</v>
      </c>
      <c r="N279" s="4">
        <f>M279*0.0000001</f>
        <v>1.7640264610855732E-19</v>
      </c>
      <c r="U279" s="1">
        <v>0.08420000000000001</v>
      </c>
      <c r="V279" s="1">
        <v>2.0574</v>
      </c>
      <c r="W279" s="1">
        <f>U279*1000/40</f>
        <v>2.1050000000000004</v>
      </c>
    </row>
    <row r="280" spans="1:23" ht="15">
      <c r="A280" s="2" t="s">
        <v>701</v>
      </c>
      <c r="B280" s="1">
        <v>4E-06</v>
      </c>
      <c r="C280" s="1">
        <f>A280/1000</f>
        <v>93.7279</v>
      </c>
      <c r="D280" s="1">
        <v>0.5699000000000001</v>
      </c>
      <c r="E280" s="4">
        <f>B280*1/0.475</f>
        <v>8.421052631578947E-06</v>
      </c>
      <c r="F280" s="4">
        <f>E280*900</f>
        <v>0.007578947368421052</v>
      </c>
      <c r="G280" s="4">
        <f>F280*D280*0.00165</f>
        <v>7.126749473684212E-06</v>
      </c>
      <c r="H280" s="1">
        <f>G280*0.00165*13*13*0.3*0.0001</f>
        <v>5.96188227221053E-11</v>
      </c>
      <c r="I280" s="4">
        <f>H280*6.019999999999999E+23</f>
        <v>35890531278707.38</v>
      </c>
      <c r="J280" s="1">
        <f>((0.00165*13*13*0.0001/18)*0.9+(0.00165*13*13*0.0001/44)*0.1)*I280</f>
        <v>52314935.65512586</v>
      </c>
      <c r="K280" s="4">
        <f>J280*0.00000000000000000016</f>
        <v>8.370389704820138E-12</v>
      </c>
      <c r="L280" s="4">
        <f>K280/60</f>
        <v>1.3950649508033564E-13</v>
      </c>
      <c r="M280" s="4">
        <f>L280*50</f>
        <v>6.9753247540167815E-12</v>
      </c>
      <c r="N280" s="4">
        <f>M280*0.0000001</f>
        <v>6.975324754016781E-19</v>
      </c>
      <c r="U280" s="1">
        <v>0.0848</v>
      </c>
      <c r="V280" s="1">
        <v>2.0638</v>
      </c>
      <c r="W280" s="1">
        <f>U280*1000/40</f>
        <v>2.12</v>
      </c>
    </row>
    <row r="281" spans="1:23" ht="15">
      <c r="A281" s="2" t="s">
        <v>702</v>
      </c>
      <c r="B281" s="1">
        <v>0</v>
      </c>
      <c r="C281" s="1">
        <f>A281/1000</f>
        <v>94.76769999999999</v>
      </c>
      <c r="D281" s="1">
        <v>0.5699000000000001</v>
      </c>
      <c r="E281" s="4">
        <f>B281*1/0.475</f>
        <v>0</v>
      </c>
      <c r="F281" s="4">
        <f>E281*900</f>
        <v>0</v>
      </c>
      <c r="G281" s="4">
        <f>F281*D281*0.00165</f>
        <v>0</v>
      </c>
      <c r="H281" s="1">
        <f>G281*0.00165*13*13*0.3*0.0001</f>
        <v>0</v>
      </c>
      <c r="I281" s="4">
        <f>H281*6.019999999999999E+23</f>
        <v>0</v>
      </c>
      <c r="J281" s="1">
        <f>((0.00165*13*13*0.0001/18)*0.9+(0.00165*13*13*0.0001/44)*0.1)*I281</f>
        <v>0</v>
      </c>
      <c r="K281" s="4">
        <f>J281*0.00000000000000000016</f>
        <v>0</v>
      </c>
      <c r="L281" s="4">
        <f>K281/60</f>
        <v>0</v>
      </c>
      <c r="M281" s="4">
        <f>L281*50</f>
        <v>0</v>
      </c>
      <c r="N281" s="4">
        <f>M281*0.0000001</f>
        <v>0</v>
      </c>
      <c r="U281" s="1">
        <v>0.0848</v>
      </c>
      <c r="V281" s="1">
        <v>2.0703</v>
      </c>
      <c r="W281" s="1">
        <f>U281*1000/40</f>
        <v>2.12</v>
      </c>
    </row>
    <row r="282" spans="1:23" ht="15">
      <c r="A282" s="2" t="s">
        <v>703</v>
      </c>
      <c r="B282" s="1">
        <v>1.2E-05</v>
      </c>
      <c r="C282" s="1">
        <f>A282/1000</f>
        <v>94.8905</v>
      </c>
      <c r="D282" s="1">
        <v>0.5699000000000001</v>
      </c>
      <c r="E282" s="4">
        <f>B282*1/0.475</f>
        <v>2.526315789473684E-05</v>
      </c>
      <c r="F282" s="4">
        <f>E282*900</f>
        <v>0.022736842105263156</v>
      </c>
      <c r="G282" s="4">
        <f>F282*D282*0.00165</f>
        <v>2.1380248421052635E-05</v>
      </c>
      <c r="H282" s="1">
        <f>G282*0.00165*13*13*0.3*0.0001</f>
        <v>1.7885646816631587E-10</v>
      </c>
      <c r="I282" s="4">
        <f>H282*6.019999999999999E+23</f>
        <v>107671593836122.14</v>
      </c>
      <c r="J282" s="1">
        <f>((0.00165*13*13*0.0001/18)*0.9+(0.00165*13*13*0.0001/44)*0.1)*I282</f>
        <v>156944806.96537757</v>
      </c>
      <c r="K282" s="4">
        <f>J282*0.00000000000000000016</f>
        <v>2.5111169114460413E-11</v>
      </c>
      <c r="L282" s="4">
        <f>K282/60</f>
        <v>4.185194852410069E-13</v>
      </c>
      <c r="M282" s="4">
        <f>L282*50</f>
        <v>2.0925974262050345E-11</v>
      </c>
      <c r="N282" s="4">
        <f>M282*0.0000001</f>
        <v>2.0925974262050344E-18</v>
      </c>
      <c r="U282" s="1">
        <v>0.0849</v>
      </c>
      <c r="V282" s="1">
        <v>2.0767</v>
      </c>
      <c r="W282" s="1">
        <f>U282*1000/40</f>
        <v>2.1225</v>
      </c>
    </row>
    <row r="283" spans="1:23" ht="15">
      <c r="A283" s="2" t="s">
        <v>704</v>
      </c>
      <c r="B283" s="1">
        <v>0.00014099999999999998</v>
      </c>
      <c r="C283" s="1">
        <f>A283/1000</f>
        <v>95.80510000000001</v>
      </c>
      <c r="D283" s="1">
        <v>0.5699000000000001</v>
      </c>
      <c r="E283" s="4">
        <f>B283*1/0.475</f>
        <v>0.00029684210526315785</v>
      </c>
      <c r="F283" s="4">
        <f>E283*900</f>
        <v>0.26715789473684204</v>
      </c>
      <c r="G283" s="4">
        <f>F283*D283*0.00165</f>
        <v>0.0002512179189473684</v>
      </c>
      <c r="H283" s="1">
        <f>G283*0.00165*13*13*0.3*0.0001</f>
        <v>2.1015635009542114E-09</v>
      </c>
      <c r="I283" s="4">
        <f>H283*6.019999999999999E+23</f>
        <v>1265141227574435</v>
      </c>
      <c r="J283" s="1">
        <f>((0.00165*13*13*0.0001/18)*0.9+(0.00165*13*13*0.0001/44)*0.1)*I283</f>
        <v>1844101481.8431861</v>
      </c>
      <c r="K283" s="4">
        <f>J283*0.00000000000000000016</f>
        <v>2.950562370949098E-10</v>
      </c>
      <c r="L283" s="4">
        <f>K283/60</f>
        <v>4.91760395158183E-12</v>
      </c>
      <c r="M283" s="4">
        <f>L283*50</f>
        <v>2.458801975790915E-10</v>
      </c>
      <c r="N283" s="4">
        <f>M283*0.0000001</f>
        <v>2.4588019757909147E-17</v>
      </c>
      <c r="U283" s="1">
        <v>0.0855</v>
      </c>
      <c r="V283" s="1">
        <v>2.0831</v>
      </c>
      <c r="W283" s="1">
        <f>U283*1000/40</f>
        <v>2.1375</v>
      </c>
    </row>
    <row r="284" spans="1:23" ht="15">
      <c r="A284" s="2" t="s">
        <v>705</v>
      </c>
      <c r="B284" s="1">
        <v>0</v>
      </c>
      <c r="C284" s="1">
        <f>A284/1000</f>
        <v>95.8279</v>
      </c>
      <c r="D284" s="1">
        <v>0.5699000000000001</v>
      </c>
      <c r="E284" s="4">
        <f>B284*1/0.475</f>
        <v>0</v>
      </c>
      <c r="F284" s="4">
        <f>E284*900</f>
        <v>0</v>
      </c>
      <c r="G284" s="4">
        <f>F284*D284*0.00165</f>
        <v>0</v>
      </c>
      <c r="H284" s="1">
        <f>G284*0.00165*13*13*0.3*0.0001</f>
        <v>0</v>
      </c>
      <c r="I284" s="4">
        <f>H284*6.019999999999999E+23</f>
        <v>0</v>
      </c>
      <c r="J284" s="1">
        <f>((0.00165*13*13*0.0001/18)*0.9+(0.00165*13*13*0.0001/44)*0.1)*I284</f>
        <v>0</v>
      </c>
      <c r="K284" s="4">
        <f>J284*0.00000000000000000016</f>
        <v>0</v>
      </c>
      <c r="L284" s="4">
        <f>K284/60</f>
        <v>0</v>
      </c>
      <c r="M284" s="4">
        <f>L284*50</f>
        <v>0</v>
      </c>
      <c r="N284" s="4">
        <f>M284*0.0000001</f>
        <v>0</v>
      </c>
      <c r="U284" s="1">
        <v>0.08560000000000001</v>
      </c>
      <c r="V284" s="1">
        <v>2.0895</v>
      </c>
      <c r="W284" s="1">
        <f>U284*1000/40</f>
        <v>2.14</v>
      </c>
    </row>
    <row r="285" spans="1:23" ht="15">
      <c r="A285" s="2" t="s">
        <v>706</v>
      </c>
      <c r="B285" s="1">
        <v>0</v>
      </c>
      <c r="C285" s="1">
        <f>A285/1000</f>
        <v>96.04049999999998</v>
      </c>
      <c r="D285" s="1">
        <v>0.5699000000000001</v>
      </c>
      <c r="E285" s="4">
        <f>B285*1/0.475</f>
        <v>0</v>
      </c>
      <c r="F285" s="4">
        <f>E285*900</f>
        <v>0</v>
      </c>
      <c r="G285" s="4">
        <f>F285*D285*0.00165</f>
        <v>0</v>
      </c>
      <c r="H285" s="1">
        <f>G285*0.00165*13*13*0.3*0.0001</f>
        <v>0</v>
      </c>
      <c r="I285" s="4">
        <f>H285*6.019999999999999E+23</f>
        <v>0</v>
      </c>
      <c r="J285" s="1">
        <f>((0.00165*13*13*0.0001/18)*0.9+(0.00165*13*13*0.0001/44)*0.1)*I285</f>
        <v>0</v>
      </c>
      <c r="K285" s="4">
        <f>J285*0.00000000000000000016</f>
        <v>0</v>
      </c>
      <c r="L285" s="4">
        <f>K285/60</f>
        <v>0</v>
      </c>
      <c r="M285" s="4">
        <f>L285*50</f>
        <v>0</v>
      </c>
      <c r="N285" s="4">
        <f>M285*0.0000001</f>
        <v>0</v>
      </c>
      <c r="U285" s="1">
        <v>0.0857</v>
      </c>
      <c r="V285" s="1">
        <v>2.096</v>
      </c>
      <c r="W285" s="1">
        <f>U285*1000/40</f>
        <v>2.1425</v>
      </c>
    </row>
    <row r="286" spans="1:23" ht="15">
      <c r="A286" s="2" t="s">
        <v>707</v>
      </c>
      <c r="B286" s="1">
        <v>3E-06</v>
      </c>
      <c r="C286" s="1">
        <f>A286/1000</f>
        <v>96.04260000000001</v>
      </c>
      <c r="D286" s="1">
        <v>0.5699000000000001</v>
      </c>
      <c r="E286" s="4">
        <f>B286*1/0.475</f>
        <v>6.31578947368421E-06</v>
      </c>
      <c r="F286" s="4">
        <f>E286*900</f>
        <v>0.005684210526315789</v>
      </c>
      <c r="G286" s="4">
        <f>F286*D286*0.00165</f>
        <v>5.345062105263159E-06</v>
      </c>
      <c r="H286" s="1">
        <f>G286*0.00165*13*13*0.3*0.0001</f>
        <v>4.471411704157897E-11</v>
      </c>
      <c r="I286" s="4">
        <f>H286*6.019999999999999E+23</f>
        <v>26917898459030.535</v>
      </c>
      <c r="J286" s="1">
        <f>((0.00165*13*13*0.0001/18)*0.9+(0.00165*13*13*0.0001/44)*0.1)*I286</f>
        <v>39236201.74134439</v>
      </c>
      <c r="K286" s="4">
        <f>J286*0.00000000000000000016</f>
        <v>6.277792278615103E-12</v>
      </c>
      <c r="L286" s="4">
        <f>K286/60</f>
        <v>1.0462987131025172E-13</v>
      </c>
      <c r="M286" s="4">
        <f>L286*50</f>
        <v>5.231493565512586E-12</v>
      </c>
      <c r="N286" s="4">
        <f>M286*0.0000001</f>
        <v>5.231493565512586E-19</v>
      </c>
      <c r="U286" s="1">
        <v>0.0857</v>
      </c>
      <c r="V286" s="1">
        <v>2.1024</v>
      </c>
      <c r="W286" s="1">
        <f>U286*1000/40</f>
        <v>2.1425</v>
      </c>
    </row>
    <row r="287" spans="1:23" ht="15">
      <c r="A287" s="2" t="s">
        <v>708</v>
      </c>
      <c r="B287" s="1">
        <v>0</v>
      </c>
      <c r="C287" s="1">
        <f>A287/1000</f>
        <v>96.09909999999999</v>
      </c>
      <c r="D287" s="1">
        <v>0.5699000000000001</v>
      </c>
      <c r="E287" s="4">
        <f>B287*1/0.475</f>
        <v>0</v>
      </c>
      <c r="F287" s="4">
        <f>E287*900</f>
        <v>0</v>
      </c>
      <c r="G287" s="4">
        <f>F287*D287*0.00165</f>
        <v>0</v>
      </c>
      <c r="H287" s="1">
        <f>G287*0.00165*13*13*0.3*0.0001</f>
        <v>0</v>
      </c>
      <c r="I287" s="4">
        <f>H287*6.019999999999999E+23</f>
        <v>0</v>
      </c>
      <c r="J287" s="1">
        <f>((0.00165*13*13*0.0001/18)*0.9+(0.00165*13*13*0.0001/44)*0.1)*I287</f>
        <v>0</v>
      </c>
      <c r="K287" s="4">
        <f>J287*0.00000000000000000016</f>
        <v>0</v>
      </c>
      <c r="L287" s="4">
        <f>K287/60</f>
        <v>0</v>
      </c>
      <c r="M287" s="4">
        <f>L287*50</f>
        <v>0</v>
      </c>
      <c r="N287" s="4">
        <f>M287*0.0000001</f>
        <v>0</v>
      </c>
      <c r="U287" s="1">
        <v>0.0858</v>
      </c>
      <c r="V287" s="1">
        <v>2.1088</v>
      </c>
      <c r="W287" s="1">
        <f>U287*1000/40</f>
        <v>2.145</v>
      </c>
    </row>
    <row r="288" spans="1:23" ht="15">
      <c r="A288" s="2" t="s">
        <v>709</v>
      </c>
      <c r="B288" s="1">
        <v>0</v>
      </c>
      <c r="C288" s="1">
        <f>A288/1000</f>
        <v>96.2013</v>
      </c>
      <c r="D288" s="1">
        <v>0.5699000000000001</v>
      </c>
      <c r="E288" s="4">
        <f>B288*1/0.475</f>
        <v>0</v>
      </c>
      <c r="F288" s="4">
        <f>E288*900</f>
        <v>0</v>
      </c>
      <c r="G288" s="4">
        <f>F288*D288*0.00165</f>
        <v>0</v>
      </c>
      <c r="H288" s="1">
        <f>G288*0.00165*13*13*0.3*0.0001</f>
        <v>0</v>
      </c>
      <c r="I288" s="4">
        <f>H288*6.019999999999999E+23</f>
        <v>0</v>
      </c>
      <c r="J288" s="1">
        <f>((0.00165*13*13*0.0001/18)*0.9+(0.00165*13*13*0.0001/44)*0.1)*I288</f>
        <v>0</v>
      </c>
      <c r="K288" s="4">
        <f>J288*0.00000000000000000016</f>
        <v>0</v>
      </c>
      <c r="L288" s="4">
        <f>K288/60</f>
        <v>0</v>
      </c>
      <c r="M288" s="4">
        <f>L288*50</f>
        <v>0</v>
      </c>
      <c r="N288" s="4">
        <f>M288*0.0000001</f>
        <v>0</v>
      </c>
      <c r="U288" s="1">
        <v>0.0859</v>
      </c>
      <c r="V288" s="1">
        <v>2.1152</v>
      </c>
      <c r="W288" s="1">
        <f>U288*1000/40</f>
        <v>2.1475</v>
      </c>
    </row>
    <row r="289" spans="1:23" ht="15">
      <c r="A289" s="2" t="s">
        <v>710</v>
      </c>
      <c r="B289" s="1">
        <v>0</v>
      </c>
      <c r="C289" s="1">
        <f>A289/1000</f>
        <v>96.5177</v>
      </c>
      <c r="D289" s="1">
        <v>0.5699000000000001</v>
      </c>
      <c r="E289" s="4">
        <f>B289*1/0.475</f>
        <v>0</v>
      </c>
      <c r="F289" s="4">
        <f>E289*900</f>
        <v>0</v>
      </c>
      <c r="G289" s="4">
        <f>F289*D289*0.00165</f>
        <v>0</v>
      </c>
      <c r="H289" s="1">
        <f>G289*0.00165*13*13*0.3*0.0001</f>
        <v>0</v>
      </c>
      <c r="I289" s="4">
        <f>H289*6.019999999999999E+23</f>
        <v>0</v>
      </c>
      <c r="J289" s="1">
        <f>((0.00165*13*13*0.0001/18)*0.9+(0.00165*13*13*0.0001/44)*0.1)*I289</f>
        <v>0</v>
      </c>
      <c r="K289" s="4">
        <f>J289*0.00000000000000000016</f>
        <v>0</v>
      </c>
      <c r="L289" s="4">
        <f>K289/60</f>
        <v>0</v>
      </c>
      <c r="M289" s="4">
        <f>L289*50</f>
        <v>0</v>
      </c>
      <c r="N289" s="4">
        <f>M289*0.0000001</f>
        <v>0</v>
      </c>
      <c r="U289" s="1">
        <v>0.08600000000000001</v>
      </c>
      <c r="V289" s="1">
        <v>2.1217</v>
      </c>
      <c r="W289" s="1">
        <f>U289*1000/40</f>
        <v>2.15</v>
      </c>
    </row>
    <row r="290" spans="1:23" ht="15">
      <c r="A290" s="2" t="s">
        <v>711</v>
      </c>
      <c r="B290" s="1">
        <v>2E-06</v>
      </c>
      <c r="C290" s="1">
        <f>A290/1000</f>
        <v>96.6899</v>
      </c>
      <c r="D290" s="1">
        <v>0.5699000000000001</v>
      </c>
      <c r="E290" s="4">
        <f>B290*1/0.475</f>
        <v>4.210526315789473E-06</v>
      </c>
      <c r="F290" s="4">
        <f>E290*900</f>
        <v>0.003789473684210526</v>
      </c>
      <c r="G290" s="4">
        <f>F290*D290*0.00165</f>
        <v>3.563374736842106E-06</v>
      </c>
      <c r="H290" s="1">
        <f>G290*0.00165*13*13*0.3*0.0001</f>
        <v>2.980941136105265E-11</v>
      </c>
      <c r="I290" s="4">
        <f>H290*6.019999999999999E+23</f>
        <v>17945265639353.69</v>
      </c>
      <c r="J290" s="1">
        <f>((0.00165*13*13*0.0001/18)*0.9+(0.00165*13*13*0.0001/44)*0.1)*I290</f>
        <v>26157467.82756293</v>
      </c>
      <c r="K290" s="4">
        <f>J290*0.00000000000000000016</f>
        <v>4.185194852410069E-12</v>
      </c>
      <c r="L290" s="4">
        <f>K290/60</f>
        <v>6.975324754016782E-14</v>
      </c>
      <c r="M290" s="4">
        <f>L290*50</f>
        <v>3.4876623770083908E-12</v>
      </c>
      <c r="N290" s="4">
        <f>M290*0.0000001</f>
        <v>3.4876623770083904E-19</v>
      </c>
      <c r="U290" s="1">
        <v>0.08600000000000001</v>
      </c>
      <c r="V290" s="1">
        <v>2.128</v>
      </c>
      <c r="W290" s="1">
        <f>U290*1000/40</f>
        <v>2.15</v>
      </c>
    </row>
    <row r="291" spans="1:23" ht="15">
      <c r="A291" s="2" t="s">
        <v>712</v>
      </c>
      <c r="B291" s="1">
        <v>3.1E-05</v>
      </c>
      <c r="C291" s="1">
        <f>A291/1000</f>
        <v>96.9572</v>
      </c>
      <c r="D291" s="1">
        <v>0.5699000000000001</v>
      </c>
      <c r="E291" s="4">
        <f>B291*1/0.475</f>
        <v>6.526315789473684E-05</v>
      </c>
      <c r="F291" s="4">
        <f>E291*900</f>
        <v>0.05873684210526316</v>
      </c>
      <c r="G291" s="4">
        <f>F291*D291*0.00165</f>
        <v>5.523230842105264E-05</v>
      </c>
      <c r="H291" s="1">
        <f>G291*0.00165*13*13*0.3*0.0001</f>
        <v>4.620458760963161E-10</v>
      </c>
      <c r="I291" s="4">
        <f>H291*6.019999999999999E+23</f>
        <v>278151617409982.25</v>
      </c>
      <c r="J291" s="1">
        <f>((0.00165*13*13*0.0001/18)*0.9+(0.00165*13*13*0.0001/44)*0.1)*I291</f>
        <v>405440751.32722545</v>
      </c>
      <c r="K291" s="4">
        <f>J291*0.00000000000000000016</f>
        <v>6.487052021235608E-11</v>
      </c>
      <c r="L291" s="4">
        <f>K291/60</f>
        <v>1.0811753368726013E-12</v>
      </c>
      <c r="M291" s="4">
        <f>L291*50</f>
        <v>5.4058766843630066E-11</v>
      </c>
      <c r="N291" s="4">
        <f>M291*0.0000001</f>
        <v>5.4058766843630064E-18</v>
      </c>
      <c r="U291" s="1">
        <v>0.0867</v>
      </c>
      <c r="V291" s="1">
        <v>2.1345</v>
      </c>
      <c r="W291" s="1">
        <f>U291*1000/40</f>
        <v>2.1675</v>
      </c>
    </row>
    <row r="292" spans="1:23" ht="15">
      <c r="A292" s="2" t="s">
        <v>713</v>
      </c>
      <c r="B292" s="1">
        <v>4.9999999999999996E-06</v>
      </c>
      <c r="C292" s="1">
        <f>A292/1000</f>
        <v>97.1159</v>
      </c>
      <c r="D292" s="1">
        <v>0.5699000000000001</v>
      </c>
      <c r="E292" s="4">
        <f>B292*1/0.475</f>
        <v>1.0526315789473683E-05</v>
      </c>
      <c r="F292" s="4">
        <f>E292*900</f>
        <v>0.009473684210526315</v>
      </c>
      <c r="G292" s="4">
        <f>F292*D292*0.00165</f>
        <v>8.908436842105265E-06</v>
      </c>
      <c r="H292" s="1">
        <f>G292*0.00165*13*13*0.3*0.0001</f>
        <v>7.452352840263162E-11</v>
      </c>
      <c r="I292" s="4">
        <f>H292*6.019999999999999E+23</f>
        <v>44863164098384.234</v>
      </c>
      <c r="J292" s="1">
        <f>((0.00165*13*13*0.0001/18)*0.9+(0.00165*13*13*0.0001/44)*0.1)*I292</f>
        <v>65393669.568907335</v>
      </c>
      <c r="K292" s="4">
        <f>J292*0.00000000000000000016</f>
        <v>1.0462987131025174E-11</v>
      </c>
      <c r="L292" s="4">
        <f>K292/60</f>
        <v>1.7438311885041956E-13</v>
      </c>
      <c r="M292" s="4">
        <f>L292*50</f>
        <v>8.719155942520978E-12</v>
      </c>
      <c r="N292" s="4">
        <f>M292*0.0000001</f>
        <v>8.719155942520976E-19</v>
      </c>
      <c r="U292" s="1">
        <v>0.0867</v>
      </c>
      <c r="V292" s="1">
        <v>2.1409</v>
      </c>
      <c r="W292" s="1">
        <f>U292*1000/40</f>
        <v>2.1675</v>
      </c>
    </row>
    <row r="293" spans="1:23" ht="15">
      <c r="A293" s="2" t="s">
        <v>714</v>
      </c>
      <c r="B293" s="1">
        <v>0</v>
      </c>
      <c r="C293" s="1">
        <f>A293/1000</f>
        <v>97.1926</v>
      </c>
      <c r="D293" s="1">
        <v>0.5699000000000001</v>
      </c>
      <c r="E293" s="4">
        <f>B293*1/0.475</f>
        <v>0</v>
      </c>
      <c r="F293" s="4">
        <f>E293*900</f>
        <v>0</v>
      </c>
      <c r="G293" s="4">
        <f>F293*D293*0.00165</f>
        <v>0</v>
      </c>
      <c r="H293" s="1">
        <f>G293*0.00165*13*13*0.3*0.0001</f>
        <v>0</v>
      </c>
      <c r="I293" s="4">
        <f>H293*6.019999999999999E+23</f>
        <v>0</v>
      </c>
      <c r="J293" s="1">
        <f>((0.00165*13*13*0.0001/18)*0.9+(0.00165*13*13*0.0001/44)*0.1)*I293</f>
        <v>0</v>
      </c>
      <c r="K293" s="4">
        <f>J293*0.00000000000000000016</f>
        <v>0</v>
      </c>
      <c r="L293" s="4">
        <f>K293/60</f>
        <v>0</v>
      </c>
      <c r="M293" s="4">
        <f>L293*50</f>
        <v>0</v>
      </c>
      <c r="N293" s="4">
        <f>M293*0.0000001</f>
        <v>0</v>
      </c>
      <c r="U293" s="1">
        <v>0.0868</v>
      </c>
      <c r="V293" s="1">
        <v>2.1473</v>
      </c>
      <c r="W293" s="1">
        <f>U293*1000/40</f>
        <v>2.17</v>
      </c>
    </row>
    <row r="294" spans="1:23" ht="15">
      <c r="A294" s="2" t="s">
        <v>715</v>
      </c>
      <c r="B294" s="1">
        <v>0</v>
      </c>
      <c r="C294" s="1">
        <f>A294/1000</f>
        <v>97.2355</v>
      </c>
      <c r="D294" s="1">
        <v>0.5699000000000001</v>
      </c>
      <c r="E294" s="4">
        <f>B294*1/0.475</f>
        <v>0</v>
      </c>
      <c r="F294" s="4">
        <f>E294*900</f>
        <v>0</v>
      </c>
      <c r="G294" s="4">
        <f>F294*D294*0.00165</f>
        <v>0</v>
      </c>
      <c r="H294" s="1">
        <f>G294*0.00165*13*13*0.3*0.0001</f>
        <v>0</v>
      </c>
      <c r="I294" s="4">
        <f>H294*6.019999999999999E+23</f>
        <v>0</v>
      </c>
      <c r="J294" s="1">
        <f>((0.00165*13*13*0.0001/18)*0.9+(0.00165*13*13*0.0001/44)*0.1)*I294</f>
        <v>0</v>
      </c>
      <c r="K294" s="4">
        <f>J294*0.00000000000000000016</f>
        <v>0</v>
      </c>
      <c r="L294" s="4">
        <f>K294/60</f>
        <v>0</v>
      </c>
      <c r="M294" s="4">
        <f>L294*50</f>
        <v>0</v>
      </c>
      <c r="N294" s="4">
        <f>M294*0.0000001</f>
        <v>0</v>
      </c>
      <c r="U294" s="1">
        <v>0.0874</v>
      </c>
      <c r="V294" s="1">
        <v>2.1537</v>
      </c>
      <c r="W294" s="1">
        <f>U294*1000/40</f>
        <v>2.185</v>
      </c>
    </row>
    <row r="295" spans="1:23" ht="15">
      <c r="A295" s="2" t="s">
        <v>716</v>
      </c>
      <c r="B295" s="1">
        <v>0</v>
      </c>
      <c r="C295" s="1">
        <f>A295/1000</f>
        <v>97.35130000000001</v>
      </c>
      <c r="D295" s="1">
        <v>0.5699000000000001</v>
      </c>
      <c r="E295" s="4">
        <f>B295*1/0.475</f>
        <v>0</v>
      </c>
      <c r="F295" s="4">
        <f>E295*900</f>
        <v>0</v>
      </c>
      <c r="G295" s="4">
        <f>F295*D295*0.00165</f>
        <v>0</v>
      </c>
      <c r="H295" s="1">
        <f>G295*0.00165*13*13*0.3*0.0001</f>
        <v>0</v>
      </c>
      <c r="I295" s="4">
        <f>H295*6.019999999999999E+23</f>
        <v>0</v>
      </c>
      <c r="J295" s="1">
        <f>((0.00165*13*13*0.0001/18)*0.9+(0.00165*13*13*0.0001/44)*0.1)*I295</f>
        <v>0</v>
      </c>
      <c r="K295" s="4">
        <f>J295*0.00000000000000000016</f>
        <v>0</v>
      </c>
      <c r="L295" s="4">
        <f>K295/60</f>
        <v>0</v>
      </c>
      <c r="M295" s="4">
        <f>L295*50</f>
        <v>0</v>
      </c>
      <c r="N295" s="4">
        <f>M295*0.0000001</f>
        <v>0</v>
      </c>
      <c r="U295" s="1">
        <v>0.08750000000000001</v>
      </c>
      <c r="V295" s="1">
        <v>2.1602</v>
      </c>
      <c r="W295" s="1">
        <f>U295*1000/40</f>
        <v>2.1875000000000004</v>
      </c>
    </row>
    <row r="296" spans="1:23" ht="15">
      <c r="A296" s="2" t="s">
        <v>717</v>
      </c>
      <c r="B296" s="1">
        <v>0</v>
      </c>
      <c r="C296" s="1">
        <f>A296/1000</f>
        <v>98.3876</v>
      </c>
      <c r="D296" s="1">
        <v>0.5506</v>
      </c>
      <c r="E296" s="4">
        <f>B296*1/0.475</f>
        <v>0</v>
      </c>
      <c r="F296" s="4">
        <f>E296*900</f>
        <v>0</v>
      </c>
      <c r="G296" s="4">
        <f>F296*D296*0.00165</f>
        <v>0</v>
      </c>
      <c r="H296" s="1">
        <f>G296*0.00165*13*13*0.3*0.0001</f>
        <v>0</v>
      </c>
      <c r="I296" s="4">
        <f>H296*6.019999999999999E+23</f>
        <v>0</v>
      </c>
      <c r="J296" s="1">
        <f>((0.00165*13*13*0.0001/18)*0.9+(0.00165*13*13*0.0001/44)*0.1)*I296</f>
        <v>0</v>
      </c>
      <c r="K296" s="4">
        <f>J296*0.00000000000000000016</f>
        <v>0</v>
      </c>
      <c r="L296" s="4">
        <f>K296/60</f>
        <v>0</v>
      </c>
      <c r="M296" s="4">
        <f>L296*50</f>
        <v>0</v>
      </c>
      <c r="N296" s="4">
        <f>M296*0.0000001</f>
        <v>0</v>
      </c>
      <c r="U296" s="1">
        <v>0.0876</v>
      </c>
      <c r="V296" s="1">
        <v>2.1666</v>
      </c>
      <c r="W296" s="1">
        <f>U296*1000/40</f>
        <v>2.19</v>
      </c>
    </row>
    <row r="297" spans="1:23" ht="15">
      <c r="A297" s="2" t="s">
        <v>718</v>
      </c>
      <c r="B297" s="1">
        <v>2E-06</v>
      </c>
      <c r="C297" s="1">
        <f>A297/1000</f>
        <v>98.49589999999999</v>
      </c>
      <c r="D297" s="1">
        <v>0.5506</v>
      </c>
      <c r="E297" s="4">
        <f>B297*1/0.475</f>
        <v>4.210526315789473E-06</v>
      </c>
      <c r="F297" s="4">
        <f>E297*900</f>
        <v>0.003789473684210526</v>
      </c>
      <c r="G297" s="4">
        <f>F297*D297*0.00165</f>
        <v>3.442698947368421E-06</v>
      </c>
      <c r="H297" s="1">
        <f>G297*0.00165*13*13*0.3*0.0001</f>
        <v>2.879989804421053E-11</v>
      </c>
      <c r="I297" s="4">
        <f>H297*6.019999999999999E+23</f>
        <v>17337538622614.738</v>
      </c>
      <c r="J297" s="1">
        <f>((0.00165*13*13*0.0001/18)*0.9+(0.00165*13*13*0.0001/44)*0.1)*I297</f>
        <v>25271629.734788813</v>
      </c>
      <c r="K297" s="4">
        <f>J297*0.00000000000000000016</f>
        <v>4.0434607575662104E-12</v>
      </c>
      <c r="L297" s="4">
        <f>K297/60</f>
        <v>6.739101262610351E-14</v>
      </c>
      <c r="M297" s="4">
        <f>L297*50</f>
        <v>3.3695506313051756E-12</v>
      </c>
      <c r="N297" s="4">
        <f>M297*0.0000001</f>
        <v>3.3695506313051754E-19</v>
      </c>
      <c r="U297" s="1">
        <v>0.0877</v>
      </c>
      <c r="V297" s="1">
        <v>2.173</v>
      </c>
      <c r="W297" s="1">
        <f>U297*1000/40</f>
        <v>2.1925</v>
      </c>
    </row>
    <row r="298" spans="1:23" ht="15">
      <c r="A298" s="2" t="s">
        <v>719</v>
      </c>
      <c r="B298" s="1">
        <v>2E-06</v>
      </c>
      <c r="C298" s="1">
        <f>A298/1000</f>
        <v>98.5281</v>
      </c>
      <c r="D298" s="1">
        <v>0.5506</v>
      </c>
      <c r="E298" s="4">
        <f>B298*1/0.475</f>
        <v>4.210526315789473E-06</v>
      </c>
      <c r="F298" s="4">
        <f>E298*900</f>
        <v>0.003789473684210526</v>
      </c>
      <c r="G298" s="4">
        <f>F298*D298*0.00165</f>
        <v>3.442698947368421E-06</v>
      </c>
      <c r="H298" s="1">
        <f>G298*0.00165*13*13*0.3*0.0001</f>
        <v>2.879989804421053E-11</v>
      </c>
      <c r="I298" s="4">
        <f>H298*6.019999999999999E+23</f>
        <v>17337538622614.738</v>
      </c>
      <c r="J298" s="1">
        <f>((0.00165*13*13*0.0001/18)*0.9+(0.00165*13*13*0.0001/44)*0.1)*I298</f>
        <v>25271629.734788813</v>
      </c>
      <c r="K298" s="4">
        <f>J298*0.00000000000000000016</f>
        <v>4.0434607575662104E-12</v>
      </c>
      <c r="L298" s="4">
        <f>K298/60</f>
        <v>6.739101262610351E-14</v>
      </c>
      <c r="M298" s="4">
        <f>L298*50</f>
        <v>3.3695506313051756E-12</v>
      </c>
      <c r="N298" s="4">
        <f>M298*0.0000001</f>
        <v>3.3695506313051754E-19</v>
      </c>
      <c r="U298" s="1">
        <v>0.0883</v>
      </c>
      <c r="V298" s="1">
        <v>2.1794000000000002</v>
      </c>
      <c r="W298" s="1">
        <f>U298*1000/40</f>
        <v>2.2075</v>
      </c>
    </row>
    <row r="299" spans="1:23" ht="15">
      <c r="A299" s="2" t="s">
        <v>720</v>
      </c>
      <c r="B299" s="1">
        <v>0</v>
      </c>
      <c r="C299" s="1">
        <f>A299/1000</f>
        <v>98.5463</v>
      </c>
      <c r="D299" s="1">
        <v>0.5506</v>
      </c>
      <c r="E299" s="4">
        <f>B299*1/0.475</f>
        <v>0</v>
      </c>
      <c r="F299" s="4">
        <f>E299*900</f>
        <v>0</v>
      </c>
      <c r="G299" s="4">
        <f>F299*D299*0.00165</f>
        <v>0</v>
      </c>
      <c r="H299" s="1">
        <f>G299*0.00165*13*13*0.3*0.0001</f>
        <v>0</v>
      </c>
      <c r="I299" s="4">
        <f>H299*6.019999999999999E+23</f>
        <v>0</v>
      </c>
      <c r="J299" s="1">
        <f>((0.00165*13*13*0.0001/18)*0.9+(0.00165*13*13*0.0001/44)*0.1)*I299</f>
        <v>0</v>
      </c>
      <c r="K299" s="4">
        <f>J299*0.00000000000000000016</f>
        <v>0</v>
      </c>
      <c r="L299" s="4">
        <f>K299/60</f>
        <v>0</v>
      </c>
      <c r="M299" s="4">
        <f>L299*50</f>
        <v>0</v>
      </c>
      <c r="N299" s="4">
        <f>M299*0.0000001</f>
        <v>0</v>
      </c>
      <c r="U299" s="1">
        <v>0.0884</v>
      </c>
      <c r="V299" s="1">
        <v>2.1859</v>
      </c>
      <c r="W299" s="1">
        <f>U299*1000/40</f>
        <v>2.21</v>
      </c>
    </row>
    <row r="300" spans="1:23" ht="15">
      <c r="A300" s="2" t="s">
        <v>721</v>
      </c>
      <c r="B300" s="1">
        <v>0</v>
      </c>
      <c r="C300" s="1">
        <f>A300/1000</f>
        <v>98.54769999999999</v>
      </c>
      <c r="D300" s="1">
        <v>0.5506</v>
      </c>
      <c r="E300" s="4">
        <f>B300*1/0.475</f>
        <v>0</v>
      </c>
      <c r="F300" s="4">
        <f>E300*900</f>
        <v>0</v>
      </c>
      <c r="G300" s="4">
        <f>F300*D300*0.00165</f>
        <v>0</v>
      </c>
      <c r="H300" s="1">
        <f>G300*0.00165*13*13*0.3*0.0001</f>
        <v>0</v>
      </c>
      <c r="I300" s="4">
        <f>H300*6.019999999999999E+23</f>
        <v>0</v>
      </c>
      <c r="J300" s="1">
        <f>((0.00165*13*13*0.0001/18)*0.9+(0.00165*13*13*0.0001/44)*0.1)*I300</f>
        <v>0</v>
      </c>
      <c r="K300" s="4">
        <f>J300*0.00000000000000000016</f>
        <v>0</v>
      </c>
      <c r="L300" s="4">
        <f>K300/60</f>
        <v>0</v>
      </c>
      <c r="M300" s="4">
        <f>L300*50</f>
        <v>0</v>
      </c>
      <c r="N300" s="4">
        <f>M300*0.0000001</f>
        <v>0</v>
      </c>
      <c r="U300" s="1">
        <v>0.0889</v>
      </c>
      <c r="V300" s="1">
        <v>2.1858</v>
      </c>
      <c r="W300" s="1">
        <f>U300*1000/40</f>
        <v>2.2225</v>
      </c>
    </row>
    <row r="301" spans="1:23" ht="15">
      <c r="A301" s="2" t="s">
        <v>722</v>
      </c>
      <c r="B301" s="1">
        <v>0</v>
      </c>
      <c r="C301" s="1">
        <f>A301/1000</f>
        <v>98.6205</v>
      </c>
      <c r="D301" s="1">
        <v>0.5506</v>
      </c>
      <c r="E301" s="4">
        <f>B301*1/0.475</f>
        <v>0</v>
      </c>
      <c r="F301" s="4">
        <f>E301*900</f>
        <v>0</v>
      </c>
      <c r="G301" s="4">
        <f>F301*D301*0.00165</f>
        <v>0</v>
      </c>
      <c r="H301" s="1">
        <f>G301*0.00165*13*13*0.3*0.0001</f>
        <v>0</v>
      </c>
      <c r="I301" s="4">
        <f>H301*6.019999999999999E+23</f>
        <v>0</v>
      </c>
      <c r="J301" s="1">
        <f>((0.00165*13*13*0.0001/18)*0.9+(0.00165*13*13*0.0001/44)*0.1)*I301</f>
        <v>0</v>
      </c>
      <c r="K301" s="4">
        <f>J301*0.00000000000000000016</f>
        <v>0</v>
      </c>
      <c r="L301" s="4">
        <f>K301/60</f>
        <v>0</v>
      </c>
      <c r="M301" s="4">
        <f>L301*50</f>
        <v>0</v>
      </c>
      <c r="N301" s="4">
        <f>M301*0.0000001</f>
        <v>0</v>
      </c>
      <c r="U301" s="1">
        <v>0.089</v>
      </c>
      <c r="V301" s="1">
        <v>2.1923</v>
      </c>
      <c r="W301" s="1">
        <f>U301*1000/40</f>
        <v>2.225</v>
      </c>
    </row>
    <row r="302" spans="1:23" ht="15">
      <c r="A302" s="2" t="s">
        <v>723</v>
      </c>
      <c r="B302" s="1">
        <v>0</v>
      </c>
      <c r="C302" s="1">
        <f>A302/1000</f>
        <v>99.7726</v>
      </c>
      <c r="D302" s="1">
        <v>0.5506</v>
      </c>
      <c r="E302" s="4">
        <f>B302*1/0.475</f>
        <v>0</v>
      </c>
      <c r="F302" s="4">
        <f>E302*900</f>
        <v>0</v>
      </c>
      <c r="G302" s="4">
        <f>F302*D302*0.00165</f>
        <v>0</v>
      </c>
      <c r="H302" s="1">
        <f>G302*0.00165*13*13*0.3*0.0001</f>
        <v>0</v>
      </c>
      <c r="I302" s="4">
        <f>H302*6.019999999999999E+23</f>
        <v>0</v>
      </c>
      <c r="J302" s="1">
        <f>((0.00165*13*13*0.0001/18)*0.9+(0.00165*13*13*0.0001/44)*0.1)*I302</f>
        <v>0</v>
      </c>
      <c r="K302" s="4">
        <f>J302*0.00000000000000000016</f>
        <v>0</v>
      </c>
      <c r="L302" s="4">
        <f>K302/60</f>
        <v>0</v>
      </c>
      <c r="M302" s="4">
        <f>L302*50</f>
        <v>0</v>
      </c>
      <c r="N302" s="4">
        <f>M302*0.0000001</f>
        <v>0</v>
      </c>
      <c r="U302" s="1">
        <v>0.0896</v>
      </c>
      <c r="V302" s="1">
        <v>2.1987</v>
      </c>
      <c r="W302" s="1">
        <f>U302*1000/40</f>
        <v>2.2399999999999998</v>
      </c>
    </row>
    <row r="303" spans="1:23" ht="15">
      <c r="A303" s="2" t="s">
        <v>724</v>
      </c>
      <c r="B303" s="1">
        <v>0</v>
      </c>
      <c r="C303" s="1">
        <f>A303/1000</f>
        <v>99.93130000000001</v>
      </c>
      <c r="D303" s="1">
        <v>0.5506</v>
      </c>
      <c r="E303" s="4">
        <f>B303*1/0.475</f>
        <v>0</v>
      </c>
      <c r="F303" s="4">
        <f>E303*900</f>
        <v>0</v>
      </c>
      <c r="G303" s="4">
        <f>F303*D303*0.00165</f>
        <v>0</v>
      </c>
      <c r="H303" s="1">
        <f>G303*0.00165*13*13*0.3*0.0001</f>
        <v>0</v>
      </c>
      <c r="I303" s="4">
        <f>H303*6.019999999999999E+23</f>
        <v>0</v>
      </c>
      <c r="J303" s="1">
        <f>((0.00165*13*13*0.0001/18)*0.9+(0.00165*13*13*0.0001/44)*0.1)*I303</f>
        <v>0</v>
      </c>
      <c r="K303" s="4">
        <f>J303*0.00000000000000000016</f>
        <v>0</v>
      </c>
      <c r="L303" s="4">
        <f>K303/60</f>
        <v>0</v>
      </c>
      <c r="M303" s="4">
        <f>L303*50</f>
        <v>0</v>
      </c>
      <c r="N303" s="4">
        <f>M303*0.0000001</f>
        <v>0</v>
      </c>
      <c r="U303" s="1">
        <v>0.0897</v>
      </c>
      <c r="V303" s="1">
        <v>2.2051</v>
      </c>
      <c r="W303" s="1">
        <f>U303*1000/40</f>
        <v>2.2425</v>
      </c>
    </row>
    <row r="304" spans="1:23" ht="15">
      <c r="A304" s="2" t="s">
        <v>725</v>
      </c>
      <c r="B304" s="1">
        <v>9.7E-05</v>
      </c>
      <c r="C304" s="1">
        <f>A304/1000</f>
        <v>100.346</v>
      </c>
      <c r="D304" s="1">
        <v>0.5506</v>
      </c>
      <c r="E304" s="4">
        <f>B304*1/0.475</f>
        <v>0.00020421052631578945</v>
      </c>
      <c r="F304" s="4">
        <f>E304*900</f>
        <v>0.1837894736842105</v>
      </c>
      <c r="G304" s="4">
        <f>F304*D304*0.00165</f>
        <v>0.0001669708989473684</v>
      </c>
      <c r="H304" s="1">
        <f>G304*0.00165*13*13*0.3*0.01</f>
        <v>1.3967950551442108E-07</v>
      </c>
      <c r="I304" s="4">
        <f>H304*6.019999999999999E+23</f>
        <v>84087062319681470</v>
      </c>
      <c r="J304" s="1">
        <f>((0.00165*13*13*0.01/18)*0.9+(0.00165*13*13*0.01/44)*0.1)*I304</f>
        <v>12256740421372.574</v>
      </c>
      <c r="K304" s="4">
        <f>J304*0.00000000000000000016</f>
        <v>1.961078467419612E-06</v>
      </c>
      <c r="L304" s="4">
        <f>K304/60</f>
        <v>3.2684641123660205E-08</v>
      </c>
      <c r="M304" s="4">
        <f>L304*50</f>
        <v>1.6342320561830103E-06</v>
      </c>
      <c r="N304" s="4">
        <f>M304*0.0000001</f>
        <v>1.6342320561830102E-13</v>
      </c>
      <c r="U304" s="1">
        <v>0.0898</v>
      </c>
      <c r="V304" s="1">
        <v>2.2115</v>
      </c>
      <c r="W304" s="1">
        <f>U304*1000/40</f>
        <v>2.245</v>
      </c>
    </row>
    <row r="305" spans="1:23" ht="15">
      <c r="A305" s="2" t="s">
        <v>726</v>
      </c>
      <c r="B305" s="1">
        <v>0</v>
      </c>
      <c r="C305" s="1">
        <f>A305/1000</f>
        <v>100.37</v>
      </c>
      <c r="D305" s="1">
        <v>0.5506</v>
      </c>
      <c r="E305" s="4">
        <f>B305*1/0.475</f>
        <v>0</v>
      </c>
      <c r="F305" s="4">
        <f>E305*900</f>
        <v>0</v>
      </c>
      <c r="G305" s="4">
        <f>F305*D305*0.00165</f>
        <v>0</v>
      </c>
      <c r="H305" s="1">
        <f>G305*0.00165*13*13*0.3*0.01</f>
        <v>0</v>
      </c>
      <c r="I305" s="4">
        <f>H305*6.019999999999999E+23</f>
        <v>0</v>
      </c>
      <c r="J305" s="1">
        <f>((0.00165*13*13*0.01/18)*0.9+(0.00165*13*13*0.01/44)*0.1)*I305</f>
        <v>0</v>
      </c>
      <c r="K305" s="4">
        <f>J305*0.00000000000000000016</f>
        <v>0</v>
      </c>
      <c r="L305" s="4">
        <f>K305/60</f>
        <v>0</v>
      </c>
      <c r="M305" s="4">
        <f>L305*50</f>
        <v>0</v>
      </c>
      <c r="N305" s="4">
        <f>M305*0.0000001</f>
        <v>0</v>
      </c>
      <c r="U305" s="1">
        <v>0.08990000000000001</v>
      </c>
      <c r="V305" s="1">
        <v>2.2179</v>
      </c>
      <c r="W305" s="1">
        <f>U305*1000/40</f>
        <v>2.2475</v>
      </c>
    </row>
    <row r="306" spans="1:23" ht="15">
      <c r="A306" s="2" t="s">
        <v>727</v>
      </c>
      <c r="B306" s="1">
        <v>0</v>
      </c>
      <c r="C306" s="1">
        <f>A306/1000</f>
        <v>101.24899999999998</v>
      </c>
      <c r="D306" s="1">
        <v>0.5506</v>
      </c>
      <c r="E306" s="4">
        <f>B306*1/0.475</f>
        <v>0</v>
      </c>
      <c r="F306" s="4">
        <f>E306*900</f>
        <v>0</v>
      </c>
      <c r="G306" s="4">
        <f>F306*D306*0.00165</f>
        <v>0</v>
      </c>
      <c r="H306" s="1">
        <f>G306*0.00165*13*13*0.3*0.02</f>
        <v>0</v>
      </c>
      <c r="I306" s="4">
        <f>H306*6.019999999999999E+23</f>
        <v>0</v>
      </c>
      <c r="J306" s="1">
        <f>((0.00165*13*13*0.02/18)*0.9+(0.00165*13*13*0.02/44)*0.1)*I306</f>
        <v>0</v>
      </c>
      <c r="K306" s="4">
        <f>J306*0.00000000000000000016</f>
        <v>0</v>
      </c>
      <c r="L306" s="4">
        <f>K306/60</f>
        <v>0</v>
      </c>
      <c r="M306" s="4">
        <f>L306*50</f>
        <v>0</v>
      </c>
      <c r="N306" s="4">
        <f>M306*0.0000001</f>
        <v>0</v>
      </c>
      <c r="U306" s="1">
        <v>0.08990000000000001</v>
      </c>
      <c r="V306" s="1">
        <v>2.2244</v>
      </c>
      <c r="W306" s="1">
        <f>U306*1000/40</f>
        <v>2.2475</v>
      </c>
    </row>
    <row r="307" spans="1:23" ht="15">
      <c r="A307" s="2" t="s">
        <v>728</v>
      </c>
      <c r="B307" s="1">
        <v>0</v>
      </c>
      <c r="C307" s="1">
        <f>A307/1000</f>
        <v>101.522</v>
      </c>
      <c r="D307" s="1">
        <v>0.5506</v>
      </c>
      <c r="E307" s="4">
        <f>B307*1/0.475</f>
        <v>0</v>
      </c>
      <c r="F307" s="4">
        <f>E307*900</f>
        <v>0</v>
      </c>
      <c r="G307" s="4">
        <f>F307*D307*0.00165</f>
        <v>0</v>
      </c>
      <c r="H307" s="1">
        <f>G307*0.00165*13*13*0.3*0.02</f>
        <v>0</v>
      </c>
      <c r="I307" s="4">
        <f>H307*6.019999999999999E+23</f>
        <v>0</v>
      </c>
      <c r="J307" s="1">
        <f>((0.00165*13*13*0.02/18)*0.9+(0.00165*13*13*0.02/44)*0.1)*I307</f>
        <v>0</v>
      </c>
      <c r="K307" s="4">
        <f>J307*0.00000000000000000016</f>
        <v>0</v>
      </c>
      <c r="L307" s="4">
        <f>K307/60</f>
        <v>0</v>
      </c>
      <c r="M307" s="4">
        <f>L307*50</f>
        <v>0</v>
      </c>
      <c r="N307" s="4">
        <f>M307*0.0000001</f>
        <v>0</v>
      </c>
      <c r="U307" s="1">
        <v>0.0906</v>
      </c>
      <c r="V307" s="1">
        <v>2.2308</v>
      </c>
      <c r="W307" s="1">
        <f>U307*1000/40</f>
        <v>2.2649999999999997</v>
      </c>
    </row>
    <row r="308" spans="1:23" ht="15">
      <c r="A308" s="2" t="s">
        <v>729</v>
      </c>
      <c r="B308" s="1">
        <v>0</v>
      </c>
      <c r="C308" s="1">
        <f>A308/1000</f>
        <v>101.681</v>
      </c>
      <c r="D308" s="1">
        <v>0.5506</v>
      </c>
      <c r="E308" s="4">
        <f>B308*1/0.475</f>
        <v>0</v>
      </c>
      <c r="F308" s="4">
        <f>E308*900</f>
        <v>0</v>
      </c>
      <c r="G308" s="4">
        <f>F308*D308*0.00165</f>
        <v>0</v>
      </c>
      <c r="H308" s="1">
        <f>G308*0.00165*13*13*0.3*0.02</f>
        <v>0</v>
      </c>
      <c r="I308" s="4">
        <f>H308*6.019999999999999E+23</f>
        <v>0</v>
      </c>
      <c r="J308" s="1">
        <f>((0.00165*13*13*0.02/18)*0.9+(0.00165*13*13*0.02/44)*0.1)*I308</f>
        <v>0</v>
      </c>
      <c r="K308" s="4">
        <f>J308*0.00000000000000000016</f>
        <v>0</v>
      </c>
      <c r="L308" s="4">
        <f>K308/60</f>
        <v>0</v>
      </c>
      <c r="M308" s="4">
        <f>L308*50</f>
        <v>0</v>
      </c>
      <c r="N308" s="4">
        <f>M308*0.0000001</f>
        <v>0</v>
      </c>
      <c r="U308" s="1">
        <v>0.0907</v>
      </c>
      <c r="V308" s="1">
        <v>2.2372</v>
      </c>
      <c r="W308" s="1">
        <f>U308*1000/40</f>
        <v>2.2675</v>
      </c>
    </row>
    <row r="309" spans="1:23" ht="15">
      <c r="A309" s="2" t="s">
        <v>730</v>
      </c>
      <c r="B309" s="1">
        <v>0</v>
      </c>
      <c r="C309" s="1">
        <f>A309/1000</f>
        <v>102.4</v>
      </c>
      <c r="D309" s="1">
        <v>0.5506</v>
      </c>
      <c r="E309" s="4">
        <f>B309*1/0.475</f>
        <v>0</v>
      </c>
      <c r="F309" s="4">
        <f>E309*900</f>
        <v>0</v>
      </c>
      <c r="G309" s="4">
        <f>F309*D309*0.00165</f>
        <v>0</v>
      </c>
      <c r="H309" s="1">
        <f>G309*0.00165*13*13*0.3*0.02</f>
        <v>0</v>
      </c>
      <c r="I309" s="4">
        <f>H309*6.019999999999999E+23</f>
        <v>0</v>
      </c>
      <c r="J309" s="1">
        <f>((0.00165*13*13*0.02/18)*0.9+(0.00165*13*13*0.02/44)*0.1)*I309</f>
        <v>0</v>
      </c>
      <c r="K309" s="4">
        <f>J309*0.00000000000000000016</f>
        <v>0</v>
      </c>
      <c r="L309" s="4">
        <f>K309/60</f>
        <v>0</v>
      </c>
      <c r="M309" s="4">
        <f>L309*50</f>
        <v>0</v>
      </c>
      <c r="N309" s="4">
        <f>M309*0.0000001</f>
        <v>0</v>
      </c>
      <c r="U309" s="1">
        <v>0.0913</v>
      </c>
      <c r="V309" s="1">
        <v>2.2436</v>
      </c>
      <c r="W309" s="1">
        <f>U309*1000/40</f>
        <v>2.2825</v>
      </c>
    </row>
    <row r="310" spans="1:23" ht="15">
      <c r="A310" s="2" t="s">
        <v>731</v>
      </c>
      <c r="B310" s="1">
        <v>0</v>
      </c>
      <c r="C310" s="1">
        <f>A310/1000</f>
        <v>102.558</v>
      </c>
      <c r="D310" s="1">
        <v>0.5506</v>
      </c>
      <c r="E310" s="4">
        <f>B310*1/0.475</f>
        <v>0</v>
      </c>
      <c r="F310" s="4">
        <f>E310*900</f>
        <v>0</v>
      </c>
      <c r="G310" s="4">
        <f>F310*D310*0.00165</f>
        <v>0</v>
      </c>
      <c r="H310" s="1">
        <f>G310*0.00165*13*13*0.3*0.02</f>
        <v>0</v>
      </c>
      <c r="I310" s="4">
        <f>H310*6.019999999999999E+23</f>
        <v>0</v>
      </c>
      <c r="J310" s="1">
        <f>((0.00165*13*13*0.02/18)*0.9+(0.00165*13*13*0.02/44)*0.1)*I310</f>
        <v>0</v>
      </c>
      <c r="K310" s="4">
        <f>J310*0.00000000000000000016</f>
        <v>0</v>
      </c>
      <c r="L310" s="4">
        <f>K310/60</f>
        <v>0</v>
      </c>
      <c r="M310" s="4">
        <f>L310*50</f>
        <v>0</v>
      </c>
      <c r="N310" s="4">
        <f>M310*0.0000001</f>
        <v>0</v>
      </c>
      <c r="U310" s="1">
        <v>0.092</v>
      </c>
      <c r="V310" s="1">
        <v>2.25</v>
      </c>
      <c r="W310" s="1">
        <f>U310*1000/40</f>
        <v>2.3</v>
      </c>
    </row>
    <row r="311" spans="1:23" ht="15">
      <c r="A311" s="2" t="s">
        <v>732</v>
      </c>
      <c r="B311" s="1">
        <v>2E-06</v>
      </c>
      <c r="C311" s="1">
        <f>A311/1000</f>
        <v>102.709</v>
      </c>
      <c r="D311" s="1">
        <v>0.5506</v>
      </c>
      <c r="E311" s="4">
        <f>B311*1/0.475</f>
        <v>4.210526315789473E-06</v>
      </c>
      <c r="F311" s="4">
        <f>E311*900</f>
        <v>0.003789473684210526</v>
      </c>
      <c r="G311" s="4">
        <f>F311*D311*0.00165</f>
        <v>3.442698947368421E-06</v>
      </c>
      <c r="H311" s="1">
        <f>G311*0.00165*13*13*0.3*0.02</f>
        <v>5.759979608842106E-09</v>
      </c>
      <c r="I311" s="4">
        <f>H311*6.019999999999999E+23</f>
        <v>3467507724522947.5</v>
      </c>
      <c r="J311" s="1">
        <f>((0.00165*13*13*0.02/18)*0.9+(0.00165*13*13*0.02/44)*0.1)*I311</f>
        <v>1010865189391.5526</v>
      </c>
      <c r="K311" s="4">
        <f>J311*0.00000000000000000016</f>
        <v>1.6173843030264843E-07</v>
      </c>
      <c r="L311" s="4">
        <f>K311/60</f>
        <v>2.6956405050441405E-09</v>
      </c>
      <c r="M311" s="4">
        <f>L311*50</f>
        <v>1.3478202525220703E-07</v>
      </c>
      <c r="N311" s="4">
        <f>M311*0.0000001</f>
        <v>1.3478202525220702E-14</v>
      </c>
      <c r="U311" s="1">
        <v>0.0921</v>
      </c>
      <c r="V311" s="1">
        <v>2.2564</v>
      </c>
      <c r="W311" s="1">
        <f>U311*1000/40</f>
        <v>2.3024999999999998</v>
      </c>
    </row>
    <row r="312" spans="1:23" ht="15">
      <c r="A312" s="2" t="s">
        <v>733</v>
      </c>
      <c r="B312" s="1">
        <v>2.2E-05</v>
      </c>
      <c r="C312" s="1">
        <f>A312/1000</f>
        <v>103.413</v>
      </c>
      <c r="D312" s="1">
        <v>0.5506</v>
      </c>
      <c r="E312" s="4">
        <f>B312*1/0.475</f>
        <v>4.631578947368421E-05</v>
      </c>
      <c r="F312" s="4">
        <f>E312*900</f>
        <v>0.04168421052631579</v>
      </c>
      <c r="G312" s="4">
        <f>F312*D312*0.00165</f>
        <v>3.786968842105263E-05</v>
      </c>
      <c r="H312" s="1">
        <f>G312*0.00165*13*13*0.3*0.02</f>
        <v>6.335977569726319E-08</v>
      </c>
      <c r="I312" s="4">
        <f>H312*6.019999999999999E+23</f>
        <v>38142584969752430</v>
      </c>
      <c r="J312" s="1">
        <f>((0.00165*13*13*0.02/18)*0.9+(0.00165*13*13*0.02/44)*0.1)*I312</f>
        <v>11119517083307.082</v>
      </c>
      <c r="K312" s="4">
        <f>J312*0.00000000000000000016</f>
        <v>1.7791227333291333E-06</v>
      </c>
      <c r="L312" s="4">
        <f>K312/60</f>
        <v>2.9652045555485554E-08</v>
      </c>
      <c r="M312" s="4">
        <f>L312*50</f>
        <v>1.4826022777742778E-06</v>
      </c>
      <c r="N312" s="4">
        <f>M312*0.0000001</f>
        <v>1.4826022777742778E-13</v>
      </c>
      <c r="U312" s="1">
        <v>0.0921</v>
      </c>
      <c r="V312" s="1">
        <v>2.2629</v>
      </c>
      <c r="W312" s="1">
        <f>U312*1000/40</f>
        <v>2.3024999999999998</v>
      </c>
    </row>
    <row r="313" spans="1:23" ht="15">
      <c r="A313" s="2" t="s">
        <v>734</v>
      </c>
      <c r="B313" s="1">
        <v>0</v>
      </c>
      <c r="C313" s="1">
        <f>A313/1000</f>
        <v>103.552</v>
      </c>
      <c r="D313" s="1">
        <v>0.5506</v>
      </c>
      <c r="E313" s="4">
        <f>B313*1/0.475</f>
        <v>0</v>
      </c>
      <c r="F313" s="4">
        <f>E313*900</f>
        <v>0</v>
      </c>
      <c r="G313" s="4">
        <f>F313*D313*0.00165</f>
        <v>0</v>
      </c>
      <c r="H313" s="1">
        <f>G313*0.00165*13*13*0.3*0.02</f>
        <v>0</v>
      </c>
      <c r="I313" s="4">
        <f>H313*6.019999999999999E+23</f>
        <v>0</v>
      </c>
      <c r="J313" s="1">
        <f>((0.00165*13*13*0.02/18)*0.9+(0.00165*13*13*0.02/44)*0.1)*I313</f>
        <v>0</v>
      </c>
      <c r="K313" s="4">
        <f>J313*0.00000000000000000016</f>
        <v>0</v>
      </c>
      <c r="L313" s="4">
        <f>K313/60</f>
        <v>0</v>
      </c>
      <c r="M313" s="4">
        <f>L313*50</f>
        <v>0</v>
      </c>
      <c r="N313" s="4">
        <f>M313*0.0000001</f>
        <v>0</v>
      </c>
      <c r="U313" s="1">
        <v>0.09280000000000001</v>
      </c>
      <c r="V313" s="1">
        <v>2.2692</v>
      </c>
      <c r="W313" s="1">
        <f>U313*1000/40</f>
        <v>2.3200000000000003</v>
      </c>
    </row>
    <row r="314" spans="1:23" ht="15">
      <c r="A314" s="2" t="s">
        <v>735</v>
      </c>
      <c r="B314" s="1">
        <v>0</v>
      </c>
      <c r="C314" s="1">
        <f>A314/1000</f>
        <v>103.711</v>
      </c>
      <c r="D314" s="1">
        <v>0.5506</v>
      </c>
      <c r="E314" s="4">
        <f>B314*1/0.475</f>
        <v>0</v>
      </c>
      <c r="F314" s="4">
        <f>E314*900</f>
        <v>0</v>
      </c>
      <c r="G314" s="4">
        <f>F314*D314*0.00165</f>
        <v>0</v>
      </c>
      <c r="H314" s="1">
        <f>G314*0.00165*13*13*0.3*0.02</f>
        <v>0</v>
      </c>
      <c r="I314" s="4">
        <f>H314*6.019999999999999E+23</f>
        <v>0</v>
      </c>
      <c r="J314" s="1">
        <f>((0.00165*13*13*0.02/18)*0.9+(0.00165*13*13*0.02/44)*0.1)*I314</f>
        <v>0</v>
      </c>
      <c r="K314" s="4">
        <f>J314*0.00000000000000000016</f>
        <v>0</v>
      </c>
      <c r="L314" s="4">
        <f>K314/60</f>
        <v>0</v>
      </c>
      <c r="M314" s="4">
        <f>L314*50</f>
        <v>0</v>
      </c>
      <c r="N314" s="4">
        <f>M314*0.0000001</f>
        <v>0</v>
      </c>
      <c r="U314" s="1">
        <v>0.09290000000000001</v>
      </c>
      <c r="V314" s="1">
        <v>2.2757</v>
      </c>
      <c r="W314" s="1">
        <f>U314*1000/40</f>
        <v>2.3225000000000002</v>
      </c>
    </row>
    <row r="315" spans="1:23" ht="15">
      <c r="A315" s="2" t="s">
        <v>736</v>
      </c>
      <c r="B315" s="1">
        <v>0</v>
      </c>
      <c r="C315" s="1">
        <f>A315/1000</f>
        <v>104.56700000000002</v>
      </c>
      <c r="D315" s="1">
        <v>0.5506</v>
      </c>
      <c r="E315" s="4">
        <f>B315*1/0.475</f>
        <v>0</v>
      </c>
      <c r="F315" s="4">
        <f>E315*900</f>
        <v>0</v>
      </c>
      <c r="G315" s="4">
        <f>F315*D315*0.00165</f>
        <v>0</v>
      </c>
      <c r="H315" s="1">
        <f>G315*0.00165*13*13*0.3*0.02</f>
        <v>0</v>
      </c>
      <c r="I315" s="4">
        <f>H315*6.019999999999999E+23</f>
        <v>0</v>
      </c>
      <c r="J315" s="1">
        <f>((0.00165*13*13*0.02/18)*0.9+(0.00165*13*13*0.02/44)*0.1)*I315</f>
        <v>0</v>
      </c>
      <c r="K315" s="4">
        <f>J315*0.00000000000000000016</f>
        <v>0</v>
      </c>
      <c r="L315" s="4">
        <f>K315/60</f>
        <v>0</v>
      </c>
      <c r="M315" s="4">
        <f>L315*50</f>
        <v>0</v>
      </c>
      <c r="N315" s="4">
        <f>M315*0.0000001</f>
        <v>0</v>
      </c>
      <c r="U315" s="1">
        <v>0.0935</v>
      </c>
      <c r="V315" s="1">
        <v>2.2757</v>
      </c>
      <c r="W315" s="1">
        <f>U315*1000/40</f>
        <v>2.3375</v>
      </c>
    </row>
    <row r="316" spans="1:23" ht="15">
      <c r="A316" s="2" t="s">
        <v>737</v>
      </c>
      <c r="B316" s="1">
        <v>1E-06</v>
      </c>
      <c r="C316" s="1">
        <f>A316/1000</f>
        <v>104.95699999999998</v>
      </c>
      <c r="D316" s="1">
        <v>0.5506</v>
      </c>
      <c r="E316" s="4">
        <f>B316*1/0.475</f>
        <v>2.1052631578947366E-06</v>
      </c>
      <c r="F316" s="4">
        <f>E316*900</f>
        <v>0.001894736842105263</v>
      </c>
      <c r="G316" s="4">
        <f>F316*D316*0.00165</f>
        <v>1.7213494736842105E-06</v>
      </c>
      <c r="H316" s="1">
        <f>G316*0.00165*13*13*0.3*0.02</f>
        <v>2.879989804421053E-09</v>
      </c>
      <c r="I316" s="4">
        <f>H316*6.019999999999999E+23</f>
        <v>1733753862261473.8</v>
      </c>
      <c r="J316" s="1">
        <f>((0.00165*13*13*0.02/18)*0.9+(0.00165*13*13*0.02/44)*0.1)*I316</f>
        <v>505432594695.7763</v>
      </c>
      <c r="K316" s="4">
        <f>J316*0.00000000000000000016</f>
        <v>8.086921515132422E-08</v>
      </c>
      <c r="L316" s="4">
        <f>K316/60</f>
        <v>1.3478202525220703E-09</v>
      </c>
      <c r="M316" s="4">
        <f>L316*50</f>
        <v>6.739101262610352E-08</v>
      </c>
      <c r="N316" s="4">
        <f>M316*0.0000001</f>
        <v>6.739101262610351E-15</v>
      </c>
      <c r="U316" s="1">
        <v>0.0935</v>
      </c>
      <c r="V316" s="1">
        <v>2.2821</v>
      </c>
      <c r="W316" s="1">
        <f>U316*1000/40</f>
        <v>2.3375</v>
      </c>
    </row>
    <row r="317" spans="1:23" ht="15">
      <c r="A317" s="2" t="s">
        <v>738</v>
      </c>
      <c r="B317" s="1">
        <v>0</v>
      </c>
      <c r="C317" s="1">
        <f>A317/1000</f>
        <v>106.419</v>
      </c>
      <c r="D317" s="1">
        <v>0.5506</v>
      </c>
      <c r="E317" s="4">
        <f>B317*1/0.475</f>
        <v>0</v>
      </c>
      <c r="F317" s="4">
        <f>E317*900</f>
        <v>0</v>
      </c>
      <c r="G317" s="4">
        <f>F317*D317*0.00165</f>
        <v>0</v>
      </c>
      <c r="H317" s="1">
        <f>G317*0.00165*13*13*0.3*0.02</f>
        <v>0</v>
      </c>
      <c r="I317" s="4">
        <f>H317*6.019999999999999E+23</f>
        <v>0</v>
      </c>
      <c r="J317" s="1">
        <f>((0.00165*13*13*0.02/18)*0.9+(0.00165*13*13*0.02/44)*0.1)*I317</f>
        <v>0</v>
      </c>
      <c r="K317" s="4">
        <f>J317*0.00000000000000000016</f>
        <v>0</v>
      </c>
      <c r="L317" s="4">
        <f>K317/60</f>
        <v>0</v>
      </c>
      <c r="M317" s="4">
        <f>L317*50</f>
        <v>0</v>
      </c>
      <c r="N317" s="4">
        <f>M317*0.0000001</f>
        <v>0</v>
      </c>
      <c r="U317" s="1">
        <v>0.0942</v>
      </c>
      <c r="V317" s="1">
        <v>2.2885</v>
      </c>
      <c r="W317" s="1">
        <f>U317*1000/40</f>
        <v>2.355</v>
      </c>
    </row>
    <row r="318" spans="1:23" ht="15">
      <c r="A318" s="2" t="s">
        <v>739</v>
      </c>
      <c r="B318" s="1">
        <v>0</v>
      </c>
      <c r="C318" s="1">
        <f>A318/1000</f>
        <v>106.74699999999999</v>
      </c>
      <c r="D318" s="1">
        <v>0.5506</v>
      </c>
      <c r="E318" s="4">
        <f>B318*1/0.475</f>
        <v>0</v>
      </c>
      <c r="F318" s="4">
        <f>E318*900</f>
        <v>0</v>
      </c>
      <c r="G318" s="4">
        <f>F318*D318*0.00165</f>
        <v>0</v>
      </c>
      <c r="H318" s="1">
        <f>G318*0.00165*13*13*0.3*0.02</f>
        <v>0</v>
      </c>
      <c r="I318" s="4">
        <f>H318*6.019999999999999E+23</f>
        <v>0</v>
      </c>
      <c r="J318" s="1">
        <f>((0.00165*13*13*0.02/18)*0.9+(0.00165*13*13*0.02/44)*0.1)*I318</f>
        <v>0</v>
      </c>
      <c r="K318" s="4">
        <f>J318*0.00000000000000000016</f>
        <v>0</v>
      </c>
      <c r="L318" s="4">
        <f>K318/60</f>
        <v>0</v>
      </c>
      <c r="M318" s="4">
        <f>L318*50</f>
        <v>0</v>
      </c>
      <c r="N318" s="4">
        <f>M318*0.0000001</f>
        <v>0</v>
      </c>
      <c r="U318" s="1">
        <v>0.09430000000000001</v>
      </c>
      <c r="V318" s="1">
        <v>2.2949</v>
      </c>
      <c r="W318" s="1">
        <f>U318*1000/40</f>
        <v>2.3575000000000004</v>
      </c>
    </row>
    <row r="319" spans="1:23" ht="15">
      <c r="A319" s="2" t="s">
        <v>740</v>
      </c>
      <c r="B319" s="1">
        <v>2E-06</v>
      </c>
      <c r="C319" s="1">
        <f>A319/1000</f>
        <v>107.5</v>
      </c>
      <c r="D319" s="1">
        <v>0.5506</v>
      </c>
      <c r="E319" s="4">
        <f>B319*1/0.475</f>
        <v>4.210526315789473E-06</v>
      </c>
      <c r="F319" s="4">
        <f>E319*900</f>
        <v>0.003789473684210526</v>
      </c>
      <c r="G319" s="4">
        <f>F319*D319*0.00165</f>
        <v>3.442698947368421E-06</v>
      </c>
      <c r="H319" s="1">
        <f>G319*0.00165*13*13*0.3*0.02</f>
        <v>5.759979608842106E-09</v>
      </c>
      <c r="I319" s="4">
        <f>H319*6.019999999999999E+23</f>
        <v>3467507724522947.5</v>
      </c>
      <c r="J319" s="1">
        <f>((0.00165*13*13*0.02/18)*0.9+(0.00165*13*13*0.02/44)*0.1)*I319</f>
        <v>1010865189391.5526</v>
      </c>
      <c r="K319" s="4">
        <f>J319*0.00000000000000000016</f>
        <v>1.6173843030264843E-07</v>
      </c>
      <c r="L319" s="4">
        <f>K319/60</f>
        <v>2.6956405050441405E-09</v>
      </c>
      <c r="M319" s="4">
        <f>L319*50</f>
        <v>1.3478202525220703E-07</v>
      </c>
      <c r="N319" s="4">
        <f>M319*0.0000001</f>
        <v>1.3478202525220702E-14</v>
      </c>
      <c r="U319" s="1">
        <v>0.0944</v>
      </c>
      <c r="V319" s="1">
        <v>2.3014</v>
      </c>
      <c r="W319" s="1">
        <f>U319*1000/40</f>
        <v>2.36</v>
      </c>
    </row>
    <row r="320" spans="1:23" ht="15">
      <c r="A320" s="2" t="s">
        <v>741</v>
      </c>
      <c r="B320" s="1">
        <v>0</v>
      </c>
      <c r="C320" s="1">
        <f>A320/1000</f>
        <v>108.149</v>
      </c>
      <c r="D320" s="1">
        <v>0.544</v>
      </c>
      <c r="E320" s="4">
        <f>B320*1/0.475</f>
        <v>0</v>
      </c>
      <c r="F320" s="4">
        <f>E320*900</f>
        <v>0</v>
      </c>
      <c r="G320" s="4">
        <f>F320*D320*0.00165</f>
        <v>0</v>
      </c>
      <c r="H320" s="1">
        <f>G320*0.00165*13*13*0.3*0.02</f>
        <v>0</v>
      </c>
      <c r="I320" s="4">
        <f>H320*6.019999999999999E+23</f>
        <v>0</v>
      </c>
      <c r="J320" s="1">
        <f>((0.00165*13*13*0.02/18)*0.9+(0.00165*13*13*0.02/44)*0.1)*I320</f>
        <v>0</v>
      </c>
      <c r="K320" s="4">
        <f>J320*0.00000000000000000016</f>
        <v>0</v>
      </c>
      <c r="L320" s="4">
        <f>K320/60</f>
        <v>0</v>
      </c>
      <c r="M320" s="4">
        <f>L320*50</f>
        <v>0</v>
      </c>
      <c r="N320" s="4">
        <f>M320*0.0000001</f>
        <v>0</v>
      </c>
      <c r="U320" s="1">
        <v>0.095</v>
      </c>
      <c r="V320" s="1">
        <v>2.3078</v>
      </c>
      <c r="W320" s="1">
        <f>U320*1000/40</f>
        <v>2.375</v>
      </c>
    </row>
    <row r="321" spans="1:23" ht="15">
      <c r="A321" s="2" t="s">
        <v>742</v>
      </c>
      <c r="B321" s="1">
        <v>1E-06</v>
      </c>
      <c r="C321" s="1">
        <f>A321/1000</f>
        <v>109.01700000000001</v>
      </c>
      <c r="D321" s="1">
        <v>0.5247</v>
      </c>
      <c r="E321" s="4">
        <f>B321*1/0.475</f>
        <v>2.1052631578947366E-06</v>
      </c>
      <c r="F321" s="4">
        <f>E321*900</f>
        <v>0.001894736842105263</v>
      </c>
      <c r="G321" s="4">
        <f>F321*D321*0.00165</f>
        <v>1.6403778947368425E-06</v>
      </c>
      <c r="H321" s="1">
        <f>G321*0.00165*13*13*0.3*0.02</f>
        <v>2.7445162556842127E-09</v>
      </c>
      <c r="I321" s="4">
        <f>H321*6.019999999999999E+23</f>
        <v>1652198785921895.8</v>
      </c>
      <c r="J321" s="1">
        <f>((0.00165*13*13*0.02/18)*0.9+(0.00165*13*13*0.02/44)*0.1)*I321</f>
        <v>481657251065.88086</v>
      </c>
      <c r="K321" s="4">
        <f>J321*0.00000000000000000016</f>
        <v>7.706516017054095E-08</v>
      </c>
      <c r="L321" s="4">
        <f>K321/60</f>
        <v>1.2844193361756824E-09</v>
      </c>
      <c r="M321" s="4">
        <f>L321*50</f>
        <v>6.422096680878411E-08</v>
      </c>
      <c r="N321" s="4">
        <f>M321*0.0000001</f>
        <v>6.422096680878411E-15</v>
      </c>
      <c r="U321" s="1">
        <v>0.0951</v>
      </c>
      <c r="V321" s="1">
        <v>2.3142</v>
      </c>
      <c r="W321" s="1">
        <f>U321*1000/40</f>
        <v>2.3775000000000004</v>
      </c>
    </row>
    <row r="322" spans="1:23" ht="15">
      <c r="A322" s="2" t="s">
        <v>743</v>
      </c>
      <c r="B322" s="1">
        <v>0</v>
      </c>
      <c r="C322" s="1">
        <f>A322/1000</f>
        <v>109.04100000000001</v>
      </c>
      <c r="D322" s="1">
        <v>0.5247</v>
      </c>
      <c r="E322" s="4">
        <f>B322*1/0.475</f>
        <v>0</v>
      </c>
      <c r="F322" s="4">
        <f>E322*900</f>
        <v>0</v>
      </c>
      <c r="G322" s="4">
        <f>F322*D322*0.00165</f>
        <v>0</v>
      </c>
      <c r="H322" s="1">
        <f>G322*0.00165*13*13*0.3*0.02</f>
        <v>0</v>
      </c>
      <c r="I322" s="4">
        <f>H322*6.019999999999999E+23</f>
        <v>0</v>
      </c>
      <c r="J322" s="1">
        <f>((0.00165*13*13*0.02/18)*0.9+(0.00165*13*13*0.02/44)*0.1)*I322</f>
        <v>0</v>
      </c>
      <c r="K322" s="4">
        <f>J322*0.00000000000000000016</f>
        <v>0</v>
      </c>
      <c r="L322" s="4">
        <f>K322/60</f>
        <v>0</v>
      </c>
      <c r="M322" s="4">
        <f>L322*50</f>
        <v>0</v>
      </c>
      <c r="N322" s="4">
        <f>M322*0.0000001</f>
        <v>0</v>
      </c>
      <c r="U322" s="1">
        <v>0.0952</v>
      </c>
      <c r="V322" s="1">
        <v>2.3206</v>
      </c>
      <c r="W322" s="1">
        <f>U322*1000/40</f>
        <v>2.38</v>
      </c>
    </row>
    <row r="323" spans="1:23" ht="15">
      <c r="A323" s="2" t="s">
        <v>744</v>
      </c>
      <c r="B323" s="1">
        <v>0</v>
      </c>
      <c r="C323" s="1">
        <f>A323/1000</f>
        <v>109.779</v>
      </c>
      <c r="D323" s="1">
        <v>0.5247</v>
      </c>
      <c r="E323" s="4">
        <f>B323*1/0.475</f>
        <v>0</v>
      </c>
      <c r="F323" s="4">
        <f>E323*900</f>
        <v>0</v>
      </c>
      <c r="G323" s="4">
        <f>F323*D323*0.00165</f>
        <v>0</v>
      </c>
      <c r="H323" s="1">
        <f>G323*0.00165*13*13*0.3*0.02</f>
        <v>0</v>
      </c>
      <c r="I323" s="4">
        <f>H323*6.019999999999999E+23</f>
        <v>0</v>
      </c>
      <c r="J323" s="1">
        <f>((0.00165*13*13*0.02/18)*0.9+(0.00165*13*13*0.02/44)*0.1)*I323</f>
        <v>0</v>
      </c>
      <c r="K323" s="4">
        <f>J323*0.00000000000000000016</f>
        <v>0</v>
      </c>
      <c r="L323" s="4">
        <f>K323/60</f>
        <v>0</v>
      </c>
      <c r="M323" s="4">
        <f>L323*50</f>
        <v>0</v>
      </c>
      <c r="N323" s="4">
        <f>M323*0.0000001</f>
        <v>0</v>
      </c>
      <c r="U323" s="1">
        <v>0.09530000000000001</v>
      </c>
      <c r="V323" s="1">
        <v>2.3271</v>
      </c>
      <c r="W323" s="1">
        <f>U323*1000/40</f>
        <v>2.3825000000000003</v>
      </c>
    </row>
    <row r="324" spans="1:23" ht="15">
      <c r="A324" s="2" t="s">
        <v>745</v>
      </c>
      <c r="B324" s="1">
        <v>0</v>
      </c>
      <c r="C324" s="1">
        <f>A324/1000</f>
        <v>110.60000000000001</v>
      </c>
      <c r="D324" s="1">
        <v>0.5247</v>
      </c>
      <c r="E324" s="4">
        <f>B324*1/0.475</f>
        <v>0</v>
      </c>
      <c r="F324" s="4">
        <f>E324*900</f>
        <v>0</v>
      </c>
      <c r="G324" s="4">
        <f>F324*D324*0.00165</f>
        <v>0</v>
      </c>
      <c r="H324" s="1">
        <f>G324*0.00165*13*13*0.3*0.02</f>
        <v>0</v>
      </c>
      <c r="I324" s="4">
        <f>H324*6.019999999999999E+23</f>
        <v>0</v>
      </c>
      <c r="J324" s="1">
        <f>((0.00165*13*13*0.02/18)*0.9+(0.00165*13*13*0.02/44)*0.1)*I324</f>
        <v>0</v>
      </c>
      <c r="K324" s="4">
        <f>J324*0.00000000000000000016</f>
        <v>0</v>
      </c>
      <c r="L324" s="4">
        <f>K324/60</f>
        <v>0</v>
      </c>
      <c r="M324" s="4">
        <f>L324*50</f>
        <v>0</v>
      </c>
      <c r="N324" s="4">
        <f>M324*0.0000001</f>
        <v>0</v>
      </c>
      <c r="U324" s="1">
        <v>0.0954</v>
      </c>
      <c r="V324" s="1">
        <v>2.3335</v>
      </c>
      <c r="W324" s="1">
        <f>U324*1000/40</f>
        <v>2.3850000000000002</v>
      </c>
    </row>
    <row r="325" spans="1:23" ht="15">
      <c r="A325" s="2" t="s">
        <v>746</v>
      </c>
      <c r="B325" s="1">
        <v>0</v>
      </c>
      <c r="C325" s="1">
        <f>A325/1000</f>
        <v>110.747</v>
      </c>
      <c r="D325" s="1">
        <v>0.5247</v>
      </c>
      <c r="E325" s="4">
        <f>B325*1/0.475</f>
        <v>0</v>
      </c>
      <c r="F325" s="4">
        <f>E325*900</f>
        <v>0</v>
      </c>
      <c r="G325" s="4">
        <f>F325*D325*0.00165</f>
        <v>0</v>
      </c>
      <c r="H325" s="1">
        <f>G325*0.00165*13*13*0.3*0.02</f>
        <v>0</v>
      </c>
      <c r="I325" s="4">
        <f>H325*6.019999999999999E+23</f>
        <v>0</v>
      </c>
      <c r="J325" s="1">
        <f>((0.00165*13*13*0.02/18)*0.9+(0.00165*13*13*0.02/44)*0.1)*I325</f>
        <v>0</v>
      </c>
      <c r="K325" s="4">
        <f>J325*0.00000000000000000016</f>
        <v>0</v>
      </c>
      <c r="L325" s="4">
        <f>K325/60</f>
        <v>0</v>
      </c>
      <c r="M325" s="4">
        <f>L325*50</f>
        <v>0</v>
      </c>
      <c r="N325" s="4">
        <f>M325*0.0000001</f>
        <v>0</v>
      </c>
      <c r="U325" s="1">
        <v>0.0955</v>
      </c>
      <c r="V325" s="1">
        <v>2.3399</v>
      </c>
      <c r="W325" s="1">
        <f>U325*1000/40</f>
        <v>2.3875</v>
      </c>
    </row>
    <row r="326" spans="1:23" ht="15">
      <c r="A326" s="2" t="s">
        <v>747</v>
      </c>
      <c r="B326" s="1">
        <v>0</v>
      </c>
      <c r="C326" s="1">
        <f>A326/1000</f>
        <v>111.117</v>
      </c>
      <c r="D326" s="1">
        <v>0.5182</v>
      </c>
      <c r="E326" s="4">
        <f>B326*1/0.475</f>
        <v>0</v>
      </c>
      <c r="F326" s="4">
        <f>E326*900</f>
        <v>0</v>
      </c>
      <c r="G326" s="4">
        <f>F326*D326*0.00165</f>
        <v>0</v>
      </c>
      <c r="H326" s="1">
        <f>G326*0.00165*13*13*0.3*0.02</f>
        <v>0</v>
      </c>
      <c r="I326" s="4">
        <f>H326*6.019999999999999E+23</f>
        <v>0</v>
      </c>
      <c r="J326" s="1">
        <f>((0.00165*13*13*0.02/18)*0.9+(0.00165*13*13*0.02/44)*0.1)*I326</f>
        <v>0</v>
      </c>
      <c r="K326" s="4">
        <f>J326*0.00000000000000000016</f>
        <v>0</v>
      </c>
      <c r="L326" s="4">
        <f>K326/60</f>
        <v>0</v>
      </c>
      <c r="M326" s="4">
        <f>L326*50</f>
        <v>0</v>
      </c>
      <c r="N326" s="4">
        <f>M326*0.0000001</f>
        <v>0</v>
      </c>
      <c r="U326" s="1">
        <v>0.0955</v>
      </c>
      <c r="V326" s="1">
        <v>2.3463</v>
      </c>
      <c r="W326" s="1">
        <f>U326*1000/40</f>
        <v>2.3875</v>
      </c>
    </row>
    <row r="327" spans="1:23" ht="15">
      <c r="A327" s="2" t="s">
        <v>748</v>
      </c>
      <c r="B327" s="1">
        <v>0</v>
      </c>
      <c r="C327" s="1">
        <f>A327/1000</f>
        <v>111.62700000000001</v>
      </c>
      <c r="D327" s="1">
        <v>0.5182</v>
      </c>
      <c r="E327" s="4">
        <f>B327*1/0.475</f>
        <v>0</v>
      </c>
      <c r="F327" s="4">
        <f>E327*900</f>
        <v>0</v>
      </c>
      <c r="G327" s="4">
        <f>F327*D327*0.00165</f>
        <v>0</v>
      </c>
      <c r="H327" s="1">
        <f>G327*0.00165*13*13*0.3*0.02</f>
        <v>0</v>
      </c>
      <c r="I327" s="4">
        <f>H327*6.019999999999999E+23</f>
        <v>0</v>
      </c>
      <c r="J327" s="1">
        <f>((0.00165*13*13*0.02/18)*0.9+(0.00165*13*13*0.02/44)*0.1)*I327</f>
        <v>0</v>
      </c>
      <c r="K327" s="4">
        <f>J327*0.00000000000000000016</f>
        <v>0</v>
      </c>
      <c r="L327" s="4">
        <f>K327/60</f>
        <v>0</v>
      </c>
      <c r="M327" s="4">
        <f>L327*50</f>
        <v>0</v>
      </c>
      <c r="N327" s="4">
        <f>M327*0.0000001</f>
        <v>0</v>
      </c>
      <c r="U327" s="1">
        <v>0.0956</v>
      </c>
      <c r="V327" s="1">
        <v>2.3527</v>
      </c>
      <c r="W327" s="1">
        <f>U327*1000/40</f>
        <v>2.39</v>
      </c>
    </row>
    <row r="328" spans="1:23" ht="15">
      <c r="A328" s="2" t="s">
        <v>749</v>
      </c>
      <c r="B328" s="1">
        <v>0</v>
      </c>
      <c r="C328" s="1">
        <f>A328/1000</f>
        <v>111.752</v>
      </c>
      <c r="D328" s="1">
        <v>0.5182</v>
      </c>
      <c r="E328" s="4">
        <f>B328*1/0.475</f>
        <v>0</v>
      </c>
      <c r="F328" s="4">
        <f>E328*900</f>
        <v>0</v>
      </c>
      <c r="G328" s="4">
        <f>F328*D328*0.00165</f>
        <v>0</v>
      </c>
      <c r="H328" s="1">
        <f>G328*0.00165*13*13*0.3*0.02</f>
        <v>0</v>
      </c>
      <c r="I328" s="4">
        <f>H328*6.019999999999999E+23</f>
        <v>0</v>
      </c>
      <c r="J328" s="1">
        <f>((0.00165*13*13*0.02/18)*0.9+(0.00165*13*13*0.02/44)*0.1)*I328</f>
        <v>0</v>
      </c>
      <c r="K328" s="4">
        <f>J328*0.00000000000000000016</f>
        <v>0</v>
      </c>
      <c r="L328" s="4">
        <f>K328/60</f>
        <v>0</v>
      </c>
      <c r="M328" s="4">
        <f>L328*50</f>
        <v>0</v>
      </c>
      <c r="N328" s="4">
        <f>M328*0.0000001</f>
        <v>0</v>
      </c>
      <c r="U328" s="1">
        <v>0.09570000000000001</v>
      </c>
      <c r="V328" s="1">
        <v>2.3592</v>
      </c>
      <c r="W328" s="1">
        <f>U328*1000/40</f>
        <v>2.3925</v>
      </c>
    </row>
    <row r="329" spans="1:23" ht="15">
      <c r="A329" s="2" t="s">
        <v>750</v>
      </c>
      <c r="B329" s="1">
        <v>0</v>
      </c>
      <c r="C329" s="1">
        <f>A329/1000</f>
        <v>111.911</v>
      </c>
      <c r="D329" s="1">
        <v>0.5182</v>
      </c>
      <c r="E329" s="4">
        <f>B329*1/0.475</f>
        <v>0</v>
      </c>
      <c r="F329" s="4">
        <f>E329*900</f>
        <v>0</v>
      </c>
      <c r="G329" s="4">
        <f>F329*D329*0.00165</f>
        <v>0</v>
      </c>
      <c r="H329" s="1">
        <f>G329*0.00165*13*13*0.3*0.02</f>
        <v>0</v>
      </c>
      <c r="I329" s="4">
        <f>H329*6.019999999999999E+23</f>
        <v>0</v>
      </c>
      <c r="J329" s="1">
        <f>((0.00165*13*13*0.02/18)*0.9+(0.00165*13*13*0.02/44)*0.1)*I329</f>
        <v>0</v>
      </c>
      <c r="K329" s="4">
        <f>J329*0.00000000000000000016</f>
        <v>0</v>
      </c>
      <c r="L329" s="4">
        <f>K329/60</f>
        <v>0</v>
      </c>
      <c r="M329" s="4">
        <f>L329*50</f>
        <v>0</v>
      </c>
      <c r="N329" s="4">
        <f>M329*0.0000001</f>
        <v>0</v>
      </c>
      <c r="U329" s="1">
        <v>0.0964</v>
      </c>
      <c r="V329" s="1">
        <v>2.3656</v>
      </c>
      <c r="W329" s="1">
        <f>U329*1000/40</f>
        <v>2.41</v>
      </c>
    </row>
    <row r="330" spans="1:23" ht="15">
      <c r="A330" s="2" t="s">
        <v>751</v>
      </c>
      <c r="B330" s="1">
        <v>0</v>
      </c>
      <c r="C330" s="1">
        <f>A330/1000</f>
        <v>111.979</v>
      </c>
      <c r="D330" s="1">
        <v>0.5182</v>
      </c>
      <c r="E330" s="4">
        <f>B330*1/0.475</f>
        <v>0</v>
      </c>
      <c r="F330" s="4">
        <f>E330*900</f>
        <v>0</v>
      </c>
      <c r="G330" s="4">
        <f>F330*D330*0.00165</f>
        <v>0</v>
      </c>
      <c r="H330" s="1">
        <f>G330*0.00165*13*13*0.3*0.02</f>
        <v>0</v>
      </c>
      <c r="I330" s="4">
        <f>H330*6.019999999999999E+23</f>
        <v>0</v>
      </c>
      <c r="J330" s="1">
        <f>((0.00165*13*13*0.02/18)*0.9+(0.00165*13*13*0.02/44)*0.1)*I330</f>
        <v>0</v>
      </c>
      <c r="K330" s="4">
        <f>J330*0.00000000000000000016</f>
        <v>0</v>
      </c>
      <c r="L330" s="4">
        <f>K330/60</f>
        <v>0</v>
      </c>
      <c r="M330" s="4">
        <f>L330*50</f>
        <v>0</v>
      </c>
      <c r="N330" s="4">
        <f>M330*0.0000001</f>
        <v>0</v>
      </c>
      <c r="U330" s="1">
        <v>0.0965</v>
      </c>
      <c r="V330" s="1">
        <v>2.3719</v>
      </c>
      <c r="W330" s="1">
        <f>U330*1000/40</f>
        <v>2.4125</v>
      </c>
    </row>
    <row r="331" spans="1:23" ht="15">
      <c r="A331" s="2" t="s">
        <v>752</v>
      </c>
      <c r="B331" s="1">
        <v>0</v>
      </c>
      <c r="C331" s="1">
        <f>A331/1000</f>
        <v>112.87</v>
      </c>
      <c r="D331" s="1">
        <v>0.5182</v>
      </c>
      <c r="E331" s="4">
        <f>B331*1/0.475</f>
        <v>0</v>
      </c>
      <c r="F331" s="4">
        <f>E331*900</f>
        <v>0</v>
      </c>
      <c r="G331" s="4">
        <f>F331*D331*0.00165</f>
        <v>0</v>
      </c>
      <c r="H331" s="1">
        <f>G331*0.00165*13*13*0.3*0.02</f>
        <v>0</v>
      </c>
      <c r="I331" s="4">
        <f>H331*6.019999999999999E+23</f>
        <v>0</v>
      </c>
      <c r="J331" s="1">
        <f>((0.00165*13*13*0.02/18)*0.9+(0.00165*13*13*0.02/44)*0.1)*I331</f>
        <v>0</v>
      </c>
      <c r="K331" s="4">
        <f>J331*0.00000000000000000016</f>
        <v>0</v>
      </c>
      <c r="L331" s="4">
        <f>K331/60</f>
        <v>0</v>
      </c>
      <c r="M331" s="4">
        <f>L331*50</f>
        <v>0</v>
      </c>
      <c r="N331" s="4">
        <f>M331*0.0000001</f>
        <v>0</v>
      </c>
      <c r="U331" s="1">
        <v>0.0971</v>
      </c>
      <c r="V331" s="1">
        <v>2.3719</v>
      </c>
      <c r="W331" s="1">
        <f>U331*1000/40</f>
        <v>2.4275</v>
      </c>
    </row>
    <row r="332" spans="1:23" ht="15">
      <c r="A332" s="2" t="s">
        <v>753</v>
      </c>
      <c r="B332" s="1">
        <v>0</v>
      </c>
      <c r="C332" s="1">
        <f>A332/1000</f>
        <v>113.71899999999998</v>
      </c>
      <c r="D332" s="1">
        <v>0.5182</v>
      </c>
      <c r="E332" s="4">
        <f>B332*1/0.475</f>
        <v>0</v>
      </c>
      <c r="F332" s="4">
        <f>E332*900</f>
        <v>0</v>
      </c>
      <c r="G332" s="4">
        <f>F332*D332*0.00165</f>
        <v>0</v>
      </c>
      <c r="H332" s="1">
        <f>G332*0.00165*13*13*0.3*0.02</f>
        <v>0</v>
      </c>
      <c r="I332" s="4">
        <f>H332*6.019999999999999E+23</f>
        <v>0</v>
      </c>
      <c r="J332" s="1">
        <f>((0.00165*13*13*0.02/18)*0.9+(0.00165*13*13*0.02/44)*0.1)*I332</f>
        <v>0</v>
      </c>
      <c r="K332" s="4">
        <f>J332*0.00000000000000000016</f>
        <v>0</v>
      </c>
      <c r="L332" s="4">
        <f>K332/60</f>
        <v>0</v>
      </c>
      <c r="M332" s="4">
        <f>L332*50</f>
        <v>0</v>
      </c>
      <c r="N332" s="4">
        <f>M332*0.0000001</f>
        <v>0</v>
      </c>
      <c r="U332" s="1">
        <v>0.09770000000000001</v>
      </c>
      <c r="V332" s="1">
        <v>2.3784</v>
      </c>
      <c r="W332" s="1">
        <f>U332*1000/40</f>
        <v>2.4425</v>
      </c>
    </row>
    <row r="333" spans="1:23" ht="15">
      <c r="A333" s="2" t="s">
        <v>754</v>
      </c>
      <c r="B333" s="1">
        <v>0</v>
      </c>
      <c r="C333" s="1">
        <f>A333/1000</f>
        <v>113.785</v>
      </c>
      <c r="D333" s="1">
        <v>0.5182</v>
      </c>
      <c r="E333" s="4">
        <f>B333*1/0.475</f>
        <v>0</v>
      </c>
      <c r="F333" s="4">
        <f>E333*900</f>
        <v>0</v>
      </c>
      <c r="G333" s="4">
        <f>F333*D333*0.00165</f>
        <v>0</v>
      </c>
      <c r="H333" s="1">
        <f>G333*0.00165*13*13*0.3*0.02</f>
        <v>0</v>
      </c>
      <c r="I333" s="4">
        <f>H333*6.019999999999999E+23</f>
        <v>0</v>
      </c>
      <c r="J333" s="1">
        <f>((0.00165*13*13*0.02/18)*0.9+(0.00165*13*13*0.02/44)*0.1)*I333</f>
        <v>0</v>
      </c>
      <c r="K333" s="4">
        <f>J333*0.00000000000000000016</f>
        <v>0</v>
      </c>
      <c r="L333" s="4">
        <f>K333/60</f>
        <v>0</v>
      </c>
      <c r="M333" s="4">
        <f>L333*50</f>
        <v>0</v>
      </c>
      <c r="N333" s="4">
        <f>M333*0.0000001</f>
        <v>0</v>
      </c>
      <c r="U333" s="1">
        <v>0.0979</v>
      </c>
      <c r="V333" s="1">
        <v>2.3848</v>
      </c>
      <c r="W333" s="1">
        <f>U333*1000/40</f>
        <v>2.4475000000000002</v>
      </c>
    </row>
    <row r="334" spans="1:23" ht="15">
      <c r="A334" s="2" t="s">
        <v>755</v>
      </c>
      <c r="B334" s="1">
        <v>0</v>
      </c>
      <c r="C334" s="1">
        <f>A334/1000</f>
        <v>114.022</v>
      </c>
      <c r="D334" s="1">
        <v>0.5051</v>
      </c>
      <c r="E334" s="4">
        <f>B334*1/0.475</f>
        <v>0</v>
      </c>
      <c r="F334" s="4">
        <f>E334*900</f>
        <v>0</v>
      </c>
      <c r="G334" s="4">
        <f>F334*D334*0.00165</f>
        <v>0</v>
      </c>
      <c r="H334" s="1">
        <f>G334*0.00165*13*13*0.3*0.02</f>
        <v>0</v>
      </c>
      <c r="I334" s="4">
        <f>H334*6.019999999999999E+23</f>
        <v>0</v>
      </c>
      <c r="J334" s="1">
        <f>((0.00165*13*13*0.02/18)*0.9+(0.00165*13*13*0.02/44)*0.1)*I334</f>
        <v>0</v>
      </c>
      <c r="K334" s="4">
        <f>J334*0.00000000000000000016</f>
        <v>0</v>
      </c>
      <c r="L334" s="4">
        <f>K334/60</f>
        <v>0</v>
      </c>
      <c r="M334" s="4">
        <f>L334*50</f>
        <v>0</v>
      </c>
      <c r="N334" s="4">
        <f>M334*0.0000001</f>
        <v>0</v>
      </c>
      <c r="U334" s="1">
        <v>0.09860000000000001</v>
      </c>
      <c r="V334" s="1">
        <v>2.3912</v>
      </c>
      <c r="W334" s="1">
        <f>U334*1000/40</f>
        <v>2.4650000000000003</v>
      </c>
    </row>
    <row r="335" spans="1:23" ht="15">
      <c r="A335" s="2" t="s">
        <v>756</v>
      </c>
      <c r="B335" s="1">
        <v>0</v>
      </c>
      <c r="C335" s="1">
        <f>A335/1000</f>
        <v>114.181</v>
      </c>
      <c r="D335" s="1">
        <v>0.5051</v>
      </c>
      <c r="E335" s="4">
        <f>B335*1/0.475</f>
        <v>0</v>
      </c>
      <c r="F335" s="4">
        <f>E335*900</f>
        <v>0</v>
      </c>
      <c r="G335" s="4">
        <f>F335*D335*0.00165</f>
        <v>0</v>
      </c>
      <c r="H335" s="1">
        <f>G335*0.00165*13*13*0.3*0.02</f>
        <v>0</v>
      </c>
      <c r="I335" s="4">
        <f>H335*6.019999999999999E+23</f>
        <v>0</v>
      </c>
      <c r="J335" s="1">
        <f>((0.00165*13*13*0.02/18)*0.9+(0.00165*13*13*0.02/44)*0.1)*I335</f>
        <v>0</v>
      </c>
      <c r="K335" s="4">
        <f>J335*0.00000000000000000016</f>
        <v>0</v>
      </c>
      <c r="L335" s="4">
        <f>K335/60</f>
        <v>0</v>
      </c>
      <c r="M335" s="4">
        <f>L335*50</f>
        <v>0</v>
      </c>
      <c r="N335" s="4">
        <f>M335*0.0000001</f>
        <v>0</v>
      </c>
      <c r="U335" s="1">
        <v>0.0993</v>
      </c>
      <c r="V335" s="1">
        <v>2.3976</v>
      </c>
      <c r="W335" s="1">
        <f>U335*1000/40</f>
        <v>2.4825</v>
      </c>
    </row>
    <row r="336" spans="1:23" ht="15">
      <c r="A336" s="2" t="s">
        <v>757</v>
      </c>
      <c r="B336" s="1">
        <v>0</v>
      </c>
      <c r="C336" s="1">
        <f>A336/1000</f>
        <v>114.679</v>
      </c>
      <c r="D336" s="1">
        <v>0.5051</v>
      </c>
      <c r="E336" s="4">
        <f>B336*1/0.475</f>
        <v>0</v>
      </c>
      <c r="F336" s="4">
        <f>E336*900</f>
        <v>0</v>
      </c>
      <c r="G336" s="4">
        <f>F336*D336*0.00165</f>
        <v>0</v>
      </c>
      <c r="H336" s="1">
        <f>G336*0.00165*13*13*0.3*0.02</f>
        <v>0</v>
      </c>
      <c r="I336" s="4">
        <f>H336*6.019999999999999E+23</f>
        <v>0</v>
      </c>
      <c r="J336" s="1">
        <f>((0.00165*13*13*0.02/18)*0.9+(0.00165*13*13*0.02/44)*0.1)*I336</f>
        <v>0</v>
      </c>
      <c r="K336" s="4">
        <f>J336*0.00000000000000000016</f>
        <v>0</v>
      </c>
      <c r="L336" s="4">
        <f>K336/60</f>
        <v>0</v>
      </c>
      <c r="M336" s="4">
        <f>L336*50</f>
        <v>0</v>
      </c>
      <c r="N336" s="4">
        <f>M336*0.0000001</f>
        <v>0</v>
      </c>
      <c r="U336" s="1">
        <v>0.0994</v>
      </c>
      <c r="V336" s="1">
        <v>2.4041</v>
      </c>
      <c r="W336" s="1">
        <f>U336*1000/40</f>
        <v>2.4850000000000003</v>
      </c>
    </row>
    <row r="337" spans="1:23" ht="15">
      <c r="A337" s="2" t="s">
        <v>758</v>
      </c>
      <c r="B337" s="1">
        <v>1E-06</v>
      </c>
      <c r="C337" s="1">
        <f>A337/1000</f>
        <v>114.866</v>
      </c>
      <c r="D337" s="1">
        <v>0.5051</v>
      </c>
      <c r="E337" s="4">
        <f>B337*1/0.475</f>
        <v>2.1052631578947366E-06</v>
      </c>
      <c r="F337" s="4">
        <f>E337*900</f>
        <v>0.001894736842105263</v>
      </c>
      <c r="G337" s="4">
        <f>F337*D337*0.00165</f>
        <v>1.579102105263158E-06</v>
      </c>
      <c r="H337" s="1">
        <f>G337*0.00165*13*13*0.3*0.02</f>
        <v>2.6419957323157905E-09</v>
      </c>
      <c r="I337" s="4">
        <f>H337*6.019999999999999E+23</f>
        <v>1590481430854105.8</v>
      </c>
      <c r="J337" s="1">
        <f>((0.00165*13*13*0.02/18)*0.9+(0.00165*13*13*0.02/44)*0.1)*I337</f>
        <v>463665099129.74335</v>
      </c>
      <c r="K337" s="4">
        <f>J337*0.00000000000000000016</f>
        <v>7.418641586075894E-08</v>
      </c>
      <c r="L337" s="4">
        <f>K337/60</f>
        <v>1.2364402643459824E-09</v>
      </c>
      <c r="M337" s="4">
        <f>L337*50</f>
        <v>6.182201321729912E-08</v>
      </c>
      <c r="N337" s="4">
        <f>M337*0.0000001</f>
        <v>6.182201321729912E-15</v>
      </c>
      <c r="U337" s="1">
        <v>0.0995</v>
      </c>
      <c r="V337" s="1">
        <v>2.4104</v>
      </c>
      <c r="W337" s="1">
        <f>U337*1000/40</f>
        <v>2.4875</v>
      </c>
    </row>
    <row r="338" spans="1:23" ht="15">
      <c r="A338" s="2" t="s">
        <v>759</v>
      </c>
      <c r="B338" s="1">
        <v>0</v>
      </c>
      <c r="C338" s="1">
        <f>A338/1000</f>
        <v>114.97</v>
      </c>
      <c r="D338" s="1">
        <v>0.5051</v>
      </c>
      <c r="E338" s="4">
        <f>B338*1/0.475</f>
        <v>0</v>
      </c>
      <c r="F338" s="4">
        <f>E338*900</f>
        <v>0</v>
      </c>
      <c r="G338" s="4">
        <f>F338*D338*0.00165</f>
        <v>0</v>
      </c>
      <c r="H338" s="1">
        <f>G338*0.00165*13*13*0.3*0.02</f>
        <v>0</v>
      </c>
      <c r="I338" s="4">
        <f>H338*6.019999999999999E+23</f>
        <v>0</v>
      </c>
      <c r="J338" s="1">
        <f>((0.00165*13*13*0.02/18)*0.9+(0.00165*13*13*0.02/44)*0.1)*I338</f>
        <v>0</v>
      </c>
      <c r="K338" s="4">
        <f>J338*0.00000000000000000016</f>
        <v>0</v>
      </c>
      <c r="L338" s="4">
        <f>K338/60</f>
        <v>0</v>
      </c>
      <c r="M338" s="4">
        <f>L338*50</f>
        <v>0</v>
      </c>
      <c r="N338" s="4">
        <f>M338*0.0000001</f>
        <v>0</v>
      </c>
      <c r="U338" s="1">
        <v>0.10020000000000001</v>
      </c>
      <c r="V338" s="1">
        <v>2.4169</v>
      </c>
      <c r="W338" s="1">
        <f>U338*1000/40</f>
        <v>2.5050000000000003</v>
      </c>
    </row>
    <row r="339" spans="1:23" ht="15">
      <c r="A339" s="2" t="s">
        <v>760</v>
      </c>
      <c r="B339" s="1">
        <v>2.7E-05</v>
      </c>
      <c r="C339" s="1">
        <f>A339/1000</f>
        <v>115.636</v>
      </c>
      <c r="D339" s="1">
        <v>0.5051</v>
      </c>
      <c r="E339" s="4">
        <f>B339*1/0.475</f>
        <v>5.6842105263157886E-05</v>
      </c>
      <c r="F339" s="4">
        <f>E339*900</f>
        <v>0.0511578947368421</v>
      </c>
      <c r="G339" s="4">
        <f>F339*D339*0.00165</f>
        <v>4.263575684210526E-05</v>
      </c>
      <c r="H339" s="1">
        <f>G339*0.00165*13*13*0.3*0.02</f>
        <v>7.133388477252633E-08</v>
      </c>
      <c r="I339" s="4">
        <f>H339*6.019999999999999E+23</f>
        <v>42942998633060840</v>
      </c>
      <c r="J339" s="1">
        <f>((0.00165*13*13*0.02/18)*0.9+(0.00165*13*13*0.02/44)*0.1)*I339</f>
        <v>12518957676503.066</v>
      </c>
      <c r="K339" s="4">
        <f>J339*0.00000000000000000016</f>
        <v>2.003033228240491E-06</v>
      </c>
      <c r="L339" s="4">
        <f>K339/60</f>
        <v>3.338388713734151E-08</v>
      </c>
      <c r="M339" s="4">
        <f>L339*50</f>
        <v>1.6691943568670756E-06</v>
      </c>
      <c r="N339" s="4">
        <f>M339*0.0000001</f>
        <v>1.6691943568670755E-13</v>
      </c>
      <c r="U339" s="1">
        <v>0.1003</v>
      </c>
      <c r="V339" s="1">
        <v>2.4233000000000002</v>
      </c>
      <c r="W339" s="1">
        <f>U339*1000/40</f>
        <v>2.5075</v>
      </c>
    </row>
    <row r="340" spans="1:23" ht="15">
      <c r="A340" s="2" t="s">
        <v>761</v>
      </c>
      <c r="B340" s="1">
        <v>0</v>
      </c>
      <c r="C340" s="1">
        <f>A340/1000</f>
        <v>115.832</v>
      </c>
      <c r="D340" s="1">
        <v>0.5051</v>
      </c>
      <c r="E340" s="4">
        <f>B340*1/0.475</f>
        <v>0</v>
      </c>
      <c r="F340" s="4">
        <f>E340*900</f>
        <v>0</v>
      </c>
      <c r="G340" s="4">
        <f>F340*D340*0.00165</f>
        <v>0</v>
      </c>
      <c r="H340" s="1">
        <f>G340*0.00165*13*13*0.3*0.02</f>
        <v>0</v>
      </c>
      <c r="I340" s="4">
        <f>H340*6.019999999999999E+23</f>
        <v>0</v>
      </c>
      <c r="J340" s="1">
        <f>((0.00165*13*13*0.02/18)*0.9+(0.00165*13*13*0.02/44)*0.1)*I340</f>
        <v>0</v>
      </c>
      <c r="K340" s="4">
        <f>J340*0.00000000000000000016</f>
        <v>0</v>
      </c>
      <c r="L340" s="4">
        <f>K340/60</f>
        <v>0</v>
      </c>
      <c r="M340" s="4">
        <f>L340*50</f>
        <v>0</v>
      </c>
      <c r="N340" s="4">
        <f>M340*0.0000001</f>
        <v>0</v>
      </c>
      <c r="U340" s="1">
        <v>0.1009</v>
      </c>
      <c r="V340" s="1">
        <v>2.4233000000000002</v>
      </c>
      <c r="W340" s="1">
        <f>U340*1000/40</f>
        <v>2.5225</v>
      </c>
    </row>
    <row r="341" spans="1:23" ht="15">
      <c r="A341" s="2" t="s">
        <v>762</v>
      </c>
      <c r="B341" s="1">
        <v>0</v>
      </c>
      <c r="C341" s="1">
        <f>A341/1000</f>
        <v>116.12199999999999</v>
      </c>
      <c r="D341" s="1">
        <v>0.5051</v>
      </c>
      <c r="E341" s="4">
        <f>B341*1/0.475</f>
        <v>0</v>
      </c>
      <c r="F341" s="4">
        <f>E341*900</f>
        <v>0</v>
      </c>
      <c r="G341" s="4">
        <f>F341*D341*0.00165</f>
        <v>0</v>
      </c>
      <c r="H341" s="1">
        <f>G341*0.00165*13*13*0.3*0.02</f>
        <v>0</v>
      </c>
      <c r="I341" s="4">
        <f>H341*6.019999999999999E+23</f>
        <v>0</v>
      </c>
      <c r="J341" s="1">
        <f>((0.00165*13*13*0.02/18)*0.9+(0.00165*13*13*0.02/44)*0.1)*I341</f>
        <v>0</v>
      </c>
      <c r="K341" s="4">
        <f>J341*0.00000000000000000016</f>
        <v>0</v>
      </c>
      <c r="L341" s="4">
        <f>K341/60</f>
        <v>0</v>
      </c>
      <c r="M341" s="4">
        <f>L341*50</f>
        <v>0</v>
      </c>
      <c r="N341" s="4">
        <f>M341*0.0000001</f>
        <v>0</v>
      </c>
      <c r="U341" s="1">
        <v>0.10160000000000001</v>
      </c>
      <c r="V341" s="1">
        <v>2.4297</v>
      </c>
      <c r="W341" s="1">
        <f>U341*1000/40</f>
        <v>2.54</v>
      </c>
    </row>
    <row r="342" spans="1:23" ht="15">
      <c r="A342" s="2" t="s">
        <v>763</v>
      </c>
      <c r="B342" s="1">
        <v>0</v>
      </c>
      <c r="C342" s="1">
        <f>A342/1000</f>
        <v>116.28099999999999</v>
      </c>
      <c r="D342" s="1">
        <v>0.5051</v>
      </c>
      <c r="E342" s="4">
        <f>B342*1/0.475</f>
        <v>0</v>
      </c>
      <c r="F342" s="4">
        <f>E342*900</f>
        <v>0</v>
      </c>
      <c r="G342" s="4">
        <f>F342*D342*0.00165</f>
        <v>0</v>
      </c>
      <c r="H342" s="1">
        <f>G342*0.00165*13*13*0.3*0.02</f>
        <v>0</v>
      </c>
      <c r="I342" s="4">
        <f>H342*6.019999999999999E+23</f>
        <v>0</v>
      </c>
      <c r="J342" s="1">
        <f>((0.00165*13*13*0.02/18)*0.9+(0.00165*13*13*0.02/44)*0.1)*I342</f>
        <v>0</v>
      </c>
      <c r="K342" s="4">
        <f>J342*0.00000000000000000016</f>
        <v>0</v>
      </c>
      <c r="L342" s="4">
        <f>K342/60</f>
        <v>0</v>
      </c>
      <c r="M342" s="4">
        <f>L342*50</f>
        <v>0</v>
      </c>
      <c r="N342" s="4">
        <f>M342*0.0000001</f>
        <v>0</v>
      </c>
      <c r="U342" s="1">
        <v>0.1022</v>
      </c>
      <c r="V342" s="1">
        <v>2.4297</v>
      </c>
      <c r="W342" s="1">
        <f>U342*1000/40</f>
        <v>2.555</v>
      </c>
    </row>
    <row r="343" spans="1:23" ht="15">
      <c r="A343" s="2" t="s">
        <v>764</v>
      </c>
      <c r="B343" s="1">
        <v>1E-06</v>
      </c>
      <c r="C343" s="1">
        <f>A343/1000</f>
        <v>116.54899999999999</v>
      </c>
      <c r="D343" s="1">
        <v>0.5051</v>
      </c>
      <c r="E343" s="4">
        <f>B343*1/0.475</f>
        <v>2.1052631578947366E-06</v>
      </c>
      <c r="F343" s="4">
        <f>E343*900</f>
        <v>0.001894736842105263</v>
      </c>
      <c r="G343" s="4">
        <f>F343*D343*0.00165</f>
        <v>1.579102105263158E-06</v>
      </c>
      <c r="H343" s="1">
        <f>G343*0.00165*13*13*0.3*0.02</f>
        <v>2.6419957323157905E-09</v>
      </c>
      <c r="I343" s="4">
        <f>H343*6.019999999999999E+23</f>
        <v>1590481430854105.8</v>
      </c>
      <c r="J343" s="1">
        <f>((0.00165*13*13*0.02/18)*0.9+(0.00165*13*13*0.02/44)*0.1)*I343</f>
        <v>463665099129.74335</v>
      </c>
      <c r="K343" s="4">
        <f>J343*0.00000000000000000016</f>
        <v>7.418641586075894E-08</v>
      </c>
      <c r="L343" s="4">
        <f>K343/60</f>
        <v>1.2364402643459824E-09</v>
      </c>
      <c r="M343" s="4">
        <f>L343*50</f>
        <v>6.182201321729912E-08</v>
      </c>
      <c r="N343" s="4">
        <f>M343*0.0000001</f>
        <v>6.182201321729912E-15</v>
      </c>
      <c r="U343" s="1">
        <v>0.1029</v>
      </c>
      <c r="V343" s="1">
        <v>2.4297</v>
      </c>
      <c r="W343" s="1">
        <f>U343*1000/40</f>
        <v>2.5725000000000002</v>
      </c>
    </row>
    <row r="344" spans="1:23" ht="15">
      <c r="A344" s="2" t="s">
        <v>765</v>
      </c>
      <c r="B344" s="1">
        <v>0</v>
      </c>
      <c r="C344" s="1">
        <f>A344/1000</f>
        <v>116.984</v>
      </c>
      <c r="D344" s="1">
        <v>0.5051</v>
      </c>
      <c r="E344" s="4">
        <f>B344*1/0.475</f>
        <v>0</v>
      </c>
      <c r="F344" s="4">
        <f>E344*900</f>
        <v>0</v>
      </c>
      <c r="G344" s="4">
        <f>F344*D344*0.00165</f>
        <v>0</v>
      </c>
      <c r="H344" s="1">
        <f>G344*0.00165*13*13*0.3*0.02</f>
        <v>0</v>
      </c>
      <c r="I344" s="4">
        <f>H344*6.019999999999999E+23</f>
        <v>0</v>
      </c>
      <c r="J344" s="1">
        <f>((0.00165*13*13*0.02/18)*0.9+(0.00165*13*13*0.02/44)*0.1)*I344</f>
        <v>0</v>
      </c>
      <c r="K344" s="4">
        <f>J344*0.00000000000000000016</f>
        <v>0</v>
      </c>
      <c r="L344" s="4">
        <f>K344/60</f>
        <v>0</v>
      </c>
      <c r="M344" s="4">
        <f>L344*50</f>
        <v>0</v>
      </c>
      <c r="N344" s="4">
        <f>M344*0.0000001</f>
        <v>0</v>
      </c>
      <c r="U344" s="1">
        <v>0.10300000000000001</v>
      </c>
      <c r="V344" s="1">
        <v>2.4361</v>
      </c>
      <c r="W344" s="1">
        <f>U344*1000/40</f>
        <v>2.575</v>
      </c>
    </row>
    <row r="345" spans="1:23" ht="15">
      <c r="A345" s="2" t="s">
        <v>766</v>
      </c>
      <c r="B345" s="1">
        <v>0</v>
      </c>
      <c r="C345" s="1">
        <f>A345/1000</f>
        <v>117.143</v>
      </c>
      <c r="D345" s="1">
        <v>0.4923</v>
      </c>
      <c r="E345" s="4">
        <f>B345*1/0.475</f>
        <v>0</v>
      </c>
      <c r="F345" s="4">
        <f>E345*900</f>
        <v>0</v>
      </c>
      <c r="G345" s="4">
        <f>F345*D345*0.00165</f>
        <v>0</v>
      </c>
      <c r="H345" s="1">
        <f>G345*0.00165*13*13*0.3*0.02</f>
        <v>0</v>
      </c>
      <c r="I345" s="4">
        <f>H345*6.019999999999999E+23</f>
        <v>0</v>
      </c>
      <c r="J345" s="1">
        <f>((0.00165*13*13*0.02/18)*0.9+(0.00165*13*13*0.02/44)*0.1)*I345</f>
        <v>0</v>
      </c>
      <c r="K345" s="4">
        <f>J345*0.00000000000000000016</f>
        <v>0</v>
      </c>
      <c r="L345" s="4">
        <f>K345/60</f>
        <v>0</v>
      </c>
      <c r="M345" s="4">
        <f>L345*50</f>
        <v>0</v>
      </c>
      <c r="N345" s="4">
        <f>M345*0.0000001</f>
        <v>0</v>
      </c>
      <c r="U345" s="1">
        <v>0.10310000000000001</v>
      </c>
      <c r="V345" s="1">
        <v>2.4425</v>
      </c>
      <c r="W345" s="1">
        <f>U345*1000/40</f>
        <v>2.5775</v>
      </c>
    </row>
    <row r="346" spans="1:23" ht="15">
      <c r="A346" s="2" t="s">
        <v>767</v>
      </c>
      <c r="B346" s="1">
        <v>0</v>
      </c>
      <c r="C346" s="1">
        <f>A346/1000</f>
        <v>117.638</v>
      </c>
      <c r="D346" s="1">
        <v>0.4923</v>
      </c>
      <c r="E346" s="4">
        <f>B346*1/0.475</f>
        <v>0</v>
      </c>
      <c r="F346" s="4">
        <f>E346*900</f>
        <v>0</v>
      </c>
      <c r="G346" s="4">
        <f>F346*D346*0.00165</f>
        <v>0</v>
      </c>
      <c r="H346" s="1">
        <f>G346*0.00165*13*13*0.3*0.02</f>
        <v>0</v>
      </c>
      <c r="I346" s="4">
        <f>H346*6.019999999999999E+23</f>
        <v>0</v>
      </c>
      <c r="J346" s="1">
        <f>((0.00165*13*13*0.02/18)*0.9+(0.00165*13*13*0.02/44)*0.1)*I346</f>
        <v>0</v>
      </c>
      <c r="K346" s="4">
        <f>J346*0.00000000000000000016</f>
        <v>0</v>
      </c>
      <c r="L346" s="4">
        <f>K346/60</f>
        <v>0</v>
      </c>
      <c r="M346" s="4">
        <f>L346*50</f>
        <v>0</v>
      </c>
      <c r="N346" s="4">
        <f>M346*0.0000001</f>
        <v>0</v>
      </c>
      <c r="U346" s="1">
        <v>0.1037</v>
      </c>
      <c r="V346" s="1">
        <v>2.4425</v>
      </c>
      <c r="W346" s="1">
        <f>U346*1000/40</f>
        <v>2.5925000000000002</v>
      </c>
    </row>
    <row r="347" spans="1:23" ht="15">
      <c r="A347" s="2" t="s">
        <v>768</v>
      </c>
      <c r="B347" s="1">
        <v>6E-06</v>
      </c>
      <c r="C347" s="1">
        <f>A347/1000</f>
        <v>118.703</v>
      </c>
      <c r="D347" s="1">
        <v>0.4923</v>
      </c>
      <c r="E347" s="4">
        <f>B347*1/0.475</f>
        <v>1.263157894736842E-05</v>
      </c>
      <c r="F347" s="4">
        <f>E347*900</f>
        <v>0.011368421052631578</v>
      </c>
      <c r="G347" s="4">
        <f>F347*D347*0.00165</f>
        <v>9.23451157894737E-06</v>
      </c>
      <c r="H347" s="1">
        <f>G347*0.00165*13*13*0.3*0.02</f>
        <v>1.5450261322736847E-08</v>
      </c>
      <c r="I347" s="4">
        <f>H347*6.019999999999999E+23</f>
        <v>9301057316287582</v>
      </c>
      <c r="J347" s="1">
        <f>((0.00165*13*13*0.02/18)*0.9+(0.00165*13*13*0.02/44)*0.1)*I347</f>
        <v>2711490734130.7383</v>
      </c>
      <c r="K347" s="4">
        <f>J347*0.00000000000000000016</f>
        <v>4.3383851746091816E-07</v>
      </c>
      <c r="L347" s="4">
        <f>K347/60</f>
        <v>7.23064195768197E-09</v>
      </c>
      <c r="M347" s="4">
        <f>L347*50</f>
        <v>3.615320978840985E-07</v>
      </c>
      <c r="N347" s="4">
        <f>M347*0.0000001</f>
        <v>3.6153209788409846E-14</v>
      </c>
      <c r="U347" s="1">
        <v>0.10450000000000001</v>
      </c>
      <c r="V347" s="1">
        <v>2.4489</v>
      </c>
      <c r="W347" s="1">
        <f>U347*1000/40</f>
        <v>2.6125000000000003</v>
      </c>
    </row>
    <row r="348" spans="1:23" ht="15">
      <c r="A348" s="2" t="s">
        <v>769</v>
      </c>
      <c r="B348" s="1">
        <v>0</v>
      </c>
      <c r="C348" s="1">
        <f>A348/1000</f>
        <v>118.79</v>
      </c>
      <c r="D348" s="1">
        <v>0.4923</v>
      </c>
      <c r="E348" s="4">
        <f>B348*1/0.475</f>
        <v>0</v>
      </c>
      <c r="F348" s="4">
        <f>E348*900</f>
        <v>0</v>
      </c>
      <c r="G348" s="4">
        <f>F348*D348*0.00165</f>
        <v>0</v>
      </c>
      <c r="H348" s="1">
        <f>G348*0.00165*13*13*0.3*0.02</f>
        <v>0</v>
      </c>
      <c r="I348" s="4">
        <f>H348*6.019999999999999E+23</f>
        <v>0</v>
      </c>
      <c r="J348" s="1">
        <f>((0.00165*13*13*0.02/18)*0.9+(0.00165*13*13*0.02/44)*0.1)*I348</f>
        <v>0</v>
      </c>
      <c r="K348" s="4">
        <f>J348*0.00000000000000000016</f>
        <v>0</v>
      </c>
      <c r="L348" s="4">
        <f>K348/60</f>
        <v>0</v>
      </c>
      <c r="M348" s="4">
        <f>L348*50</f>
        <v>0</v>
      </c>
      <c r="N348" s="4">
        <f>M348*0.0000001</f>
        <v>0</v>
      </c>
      <c r="U348" s="1">
        <v>0.10450000000000001</v>
      </c>
      <c r="V348" s="1">
        <v>2.4554</v>
      </c>
      <c r="W348" s="1">
        <f>U348*1000/40</f>
        <v>2.6125000000000003</v>
      </c>
    </row>
    <row r="349" spans="1:23" ht="15">
      <c r="A349" s="2" t="s">
        <v>770</v>
      </c>
      <c r="B349" s="1">
        <v>0</v>
      </c>
      <c r="C349" s="1">
        <f>A349/1000</f>
        <v>118.827</v>
      </c>
      <c r="D349" s="1">
        <v>0.4923</v>
      </c>
      <c r="E349" s="4">
        <f>B349*1/0.475</f>
        <v>0</v>
      </c>
      <c r="F349" s="4">
        <f>E349*900</f>
        <v>0</v>
      </c>
      <c r="G349" s="4">
        <f>F349*D349*0.00165</f>
        <v>0</v>
      </c>
      <c r="H349" s="1">
        <f>G349*0.00165*13*13*0.3*0.02</f>
        <v>0</v>
      </c>
      <c r="I349" s="4">
        <f>H349*6.019999999999999E+23</f>
        <v>0</v>
      </c>
      <c r="J349" s="1">
        <f>((0.00165*13*13*0.02/18)*0.9+(0.00165*13*13*0.02/44)*0.1)*I349</f>
        <v>0</v>
      </c>
      <c r="K349" s="4">
        <f>J349*0.00000000000000000016</f>
        <v>0</v>
      </c>
      <c r="L349" s="4">
        <f>K349/60</f>
        <v>0</v>
      </c>
      <c r="M349" s="4">
        <f>L349*50</f>
        <v>0</v>
      </c>
      <c r="N349" s="4">
        <f>M349*0.0000001</f>
        <v>0</v>
      </c>
      <c r="U349" s="1">
        <v>0.1046</v>
      </c>
      <c r="V349" s="1">
        <v>2.4618</v>
      </c>
      <c r="W349" s="1">
        <f>U349*1000/40</f>
        <v>2.6149999999999998</v>
      </c>
    </row>
    <row r="350" spans="1:23" ht="15">
      <c r="A350" s="2" t="s">
        <v>771</v>
      </c>
      <c r="B350" s="1">
        <v>0</v>
      </c>
      <c r="C350" s="1">
        <f>A350/1000</f>
        <v>118.949</v>
      </c>
      <c r="D350" s="1">
        <v>0.4923</v>
      </c>
      <c r="E350" s="4">
        <f>B350*1/0.475</f>
        <v>0</v>
      </c>
      <c r="F350" s="4">
        <f>E350*900</f>
        <v>0</v>
      </c>
      <c r="G350" s="4">
        <f>F350*D350*0.00165</f>
        <v>0</v>
      </c>
      <c r="H350" s="1">
        <f>G350*0.00165*13*13*0.3*0.02</f>
        <v>0</v>
      </c>
      <c r="I350" s="4">
        <f>H350*6.019999999999999E+23</f>
        <v>0</v>
      </c>
      <c r="J350" s="1">
        <f>((0.00165*13*13*0.02/18)*0.9+(0.00165*13*13*0.02/44)*0.1)*I350</f>
        <v>0</v>
      </c>
      <c r="K350" s="4">
        <f>J350*0.00000000000000000016</f>
        <v>0</v>
      </c>
      <c r="L350" s="4">
        <f>K350/60</f>
        <v>0</v>
      </c>
      <c r="M350" s="4">
        <f>L350*50</f>
        <v>0</v>
      </c>
      <c r="N350" s="4">
        <f>M350*0.0000001</f>
        <v>0</v>
      </c>
      <c r="U350" s="1">
        <v>0.1047</v>
      </c>
      <c r="V350" s="1">
        <v>2.4682</v>
      </c>
      <c r="W350" s="1">
        <f>U350*1000/40</f>
        <v>2.6175</v>
      </c>
    </row>
    <row r="351" spans="1:23" ht="15">
      <c r="A351" s="2" t="s">
        <v>772</v>
      </c>
      <c r="B351" s="1">
        <v>1E-06</v>
      </c>
      <c r="C351" s="1">
        <f>A351/1000</f>
        <v>119.249</v>
      </c>
      <c r="D351" s="1">
        <v>0.4923</v>
      </c>
      <c r="E351" s="4">
        <f>B351*1/0.475</f>
        <v>2.1052631578947366E-06</v>
      </c>
      <c r="F351" s="4">
        <f>E351*900</f>
        <v>0.001894736842105263</v>
      </c>
      <c r="G351" s="4">
        <f>F351*D351*0.00165</f>
        <v>1.5390852631578948E-06</v>
      </c>
      <c r="H351" s="1">
        <f>G351*0.00165*13*13*0.3*0.02</f>
        <v>2.575043553789475E-09</v>
      </c>
      <c r="I351" s="4">
        <f>H351*6.019999999999999E+23</f>
        <v>1550176219381263.8</v>
      </c>
      <c r="J351" s="1">
        <f>((0.00165*13*13*0.02/18)*0.9+(0.00165*13*13*0.02/44)*0.1)*I351</f>
        <v>451915122355.1231</v>
      </c>
      <c r="K351" s="4">
        <f>J351*0.00000000000000000016</f>
        <v>7.23064195768197E-08</v>
      </c>
      <c r="L351" s="4">
        <f>K351/60</f>
        <v>1.2051069929469951E-09</v>
      </c>
      <c r="M351" s="4">
        <f>L351*50</f>
        <v>6.025534964734976E-08</v>
      </c>
      <c r="N351" s="4">
        <f>M351*0.0000001</f>
        <v>6.025534964734976E-15</v>
      </c>
      <c r="U351" s="1">
        <v>0.10550000000000001</v>
      </c>
      <c r="V351" s="1">
        <v>2.4746</v>
      </c>
      <c r="W351" s="1">
        <f>U351*1000/40</f>
        <v>2.6375</v>
      </c>
    </row>
    <row r="352" spans="1:23" ht="15">
      <c r="A352" s="2" t="s">
        <v>773</v>
      </c>
      <c r="B352" s="1">
        <v>7E-06</v>
      </c>
      <c r="C352" s="1">
        <f>A352/1000</f>
        <v>119.489</v>
      </c>
      <c r="D352" s="1">
        <v>0.4923</v>
      </c>
      <c r="E352" s="4">
        <f>B352*1/0.475</f>
        <v>1.4736842105263157E-05</v>
      </c>
      <c r="F352" s="4">
        <f>E352*900</f>
        <v>0.013263157894736841</v>
      </c>
      <c r="G352" s="4">
        <f>F352*D352*0.00165</f>
        <v>1.0773596842105264E-05</v>
      </c>
      <c r="H352" s="1">
        <f>G352*0.00165*13*13*0.3*0.02</f>
        <v>1.8025304876526325E-08</v>
      </c>
      <c r="I352" s="4">
        <f>H352*6.019999999999999E+23</f>
        <v>10851233535668846</v>
      </c>
      <c r="J352" s="1">
        <f>((0.00165*13*13*0.02/18)*0.9+(0.00165*13*13*0.02/44)*0.1)*I352</f>
        <v>3163405856485.8613</v>
      </c>
      <c r="K352" s="4">
        <f>J352*0.00000000000000000016</f>
        <v>5.061449370377378E-07</v>
      </c>
      <c r="L352" s="4">
        <f>K352/60</f>
        <v>8.435748950628964E-09</v>
      </c>
      <c r="M352" s="4">
        <f>L352*50</f>
        <v>4.217874475314482E-07</v>
      </c>
      <c r="N352" s="4">
        <f>M352*0.0000001</f>
        <v>4.217874475314482E-14</v>
      </c>
      <c r="U352" s="1">
        <v>0.1056</v>
      </c>
      <c r="V352" s="1">
        <v>2.4809</v>
      </c>
      <c r="W352" s="1">
        <f>U352*1000/40</f>
        <v>2.6399999999999997</v>
      </c>
    </row>
    <row r="353" spans="1:23" ht="15">
      <c r="A353" s="2" t="s">
        <v>774</v>
      </c>
      <c r="B353" s="1">
        <v>0</v>
      </c>
      <c r="C353" s="1">
        <f>A353/1000</f>
        <v>119.85699999999999</v>
      </c>
      <c r="D353" s="1">
        <v>0.4923</v>
      </c>
      <c r="E353" s="4">
        <f>B353*1/0.475</f>
        <v>0</v>
      </c>
      <c r="F353" s="4">
        <f>E353*900</f>
        <v>0</v>
      </c>
      <c r="G353" s="4">
        <f>F353*D353*0.00165</f>
        <v>0</v>
      </c>
      <c r="H353" s="1">
        <f>G353*0.00165*13*13*0.3*0.02</f>
        <v>0</v>
      </c>
      <c r="I353" s="4">
        <f>H353*6.019999999999999E+23</f>
        <v>0</v>
      </c>
      <c r="J353" s="1">
        <f>((0.00165*13*13*0.02/18)*0.9+(0.00165*13*13*0.02/44)*0.1)*I353</f>
        <v>0</v>
      </c>
      <c r="K353" s="4">
        <f>J353*0.00000000000000000016</f>
        <v>0</v>
      </c>
      <c r="L353" s="4">
        <f>K353/60</f>
        <v>0</v>
      </c>
      <c r="M353" s="4">
        <f>L353*50</f>
        <v>0</v>
      </c>
      <c r="N353" s="4">
        <f>M353*0.0000001</f>
        <v>0</v>
      </c>
      <c r="U353" s="1">
        <v>0.1063</v>
      </c>
      <c r="V353" s="1">
        <v>2.4874</v>
      </c>
      <c r="W353" s="1">
        <f>U353*1000/40</f>
        <v>2.6575</v>
      </c>
    </row>
    <row r="354" spans="1:23" ht="15">
      <c r="A354" s="2" t="s">
        <v>775</v>
      </c>
      <c r="B354" s="1">
        <v>0</v>
      </c>
      <c r="C354" s="1">
        <f>A354/1000</f>
        <v>120.247</v>
      </c>
      <c r="D354" s="1">
        <v>0.4923</v>
      </c>
      <c r="E354" s="4">
        <f>B354*1/0.475</f>
        <v>0</v>
      </c>
      <c r="F354" s="4">
        <f>E354*900</f>
        <v>0</v>
      </c>
      <c r="G354" s="4">
        <f>F354*D354*0.00165</f>
        <v>0</v>
      </c>
      <c r="H354" s="1">
        <f>G354*0.00165*13*13*0.3*0.02</f>
        <v>0</v>
      </c>
      <c r="I354" s="4">
        <f>H354*6.019999999999999E+23</f>
        <v>0</v>
      </c>
      <c r="J354" s="1">
        <f>((0.00165*13*13*0.02/18)*0.9+(0.00165*13*13*0.02/44)*0.1)*I354</f>
        <v>0</v>
      </c>
      <c r="K354" s="4">
        <f>J354*0.00000000000000000016</f>
        <v>0</v>
      </c>
      <c r="L354" s="4">
        <f>K354/60</f>
        <v>0</v>
      </c>
      <c r="M354" s="4">
        <f>L354*50</f>
        <v>0</v>
      </c>
      <c r="N354" s="4">
        <f>M354*0.0000001</f>
        <v>0</v>
      </c>
      <c r="U354" s="1">
        <v>0.107</v>
      </c>
      <c r="V354" s="1">
        <v>2.4874</v>
      </c>
      <c r="W354" s="1">
        <f>U354*1000/40</f>
        <v>2.675</v>
      </c>
    </row>
    <row r="355" spans="1:23" ht="15">
      <c r="A355" s="2" t="s">
        <v>776</v>
      </c>
      <c r="B355" s="1">
        <v>1E-06</v>
      </c>
      <c r="C355" s="1">
        <f>A355/1000</f>
        <v>120.519</v>
      </c>
      <c r="D355" s="1">
        <v>0.4923</v>
      </c>
      <c r="E355" s="4">
        <f>B355*1/0.475</f>
        <v>2.1052631578947366E-06</v>
      </c>
      <c r="F355" s="4">
        <f>E355*900</f>
        <v>0.001894736842105263</v>
      </c>
      <c r="G355" s="4">
        <f>F355*D355*0.00165</f>
        <v>1.5390852631578948E-06</v>
      </c>
      <c r="H355" s="1">
        <f>G355*0.00165*13*13*0.3*0.02</f>
        <v>2.575043553789475E-09</v>
      </c>
      <c r="I355" s="4">
        <f>H355*6.019999999999999E+23</f>
        <v>1550176219381263.8</v>
      </c>
      <c r="J355" s="1">
        <f>((0.00165*13*13*0.02/18)*0.9+(0.00165*13*13*0.02/44)*0.1)*I355</f>
        <v>451915122355.1231</v>
      </c>
      <c r="K355" s="4">
        <f>J355*0.00000000000000000016</f>
        <v>7.23064195768197E-08</v>
      </c>
      <c r="L355" s="4">
        <f>K355/60</f>
        <v>1.2051069929469951E-09</v>
      </c>
      <c r="M355" s="4">
        <f>L355*50</f>
        <v>6.025534964734976E-08</v>
      </c>
      <c r="N355" s="4">
        <f>M355*0.0000001</f>
        <v>6.025534964734976E-15</v>
      </c>
      <c r="U355" s="1">
        <v>0.1077</v>
      </c>
      <c r="V355" s="1">
        <v>2.4874</v>
      </c>
      <c r="W355" s="1">
        <f>U355*1000/40</f>
        <v>2.6925</v>
      </c>
    </row>
    <row r="356" spans="1:23" ht="15">
      <c r="A356" s="2" t="s">
        <v>777</v>
      </c>
      <c r="B356" s="1">
        <v>2E-06</v>
      </c>
      <c r="C356" s="1">
        <f>A356/1000</f>
        <v>120.641</v>
      </c>
      <c r="D356" s="1">
        <v>0.4923</v>
      </c>
      <c r="E356" s="4">
        <f>B356*1/0.475</f>
        <v>4.210526315789473E-06</v>
      </c>
      <c r="F356" s="4">
        <f>E356*900</f>
        <v>0.003789473684210526</v>
      </c>
      <c r="G356" s="4">
        <f>F356*D356*0.00165</f>
        <v>3.0781705263157896E-06</v>
      </c>
      <c r="H356" s="1">
        <f>G356*0.00165*13*13*0.3*0.02</f>
        <v>5.15008710757895E-09</v>
      </c>
      <c r="I356" s="4">
        <f>H356*6.019999999999999E+23</f>
        <v>3100352438762527.5</v>
      </c>
      <c r="J356" s="1">
        <f>((0.00165*13*13*0.02/18)*0.9+(0.00165*13*13*0.02/44)*0.1)*I356</f>
        <v>903830244710.2462</v>
      </c>
      <c r="K356" s="4">
        <f>J356*0.00000000000000000016</f>
        <v>1.446128391536394E-07</v>
      </c>
      <c r="L356" s="4">
        <f>K356/60</f>
        <v>2.4102139858939903E-09</v>
      </c>
      <c r="M356" s="4">
        <f>L356*50</f>
        <v>1.2051069929469952E-07</v>
      </c>
      <c r="N356" s="4">
        <f>M356*0.0000001</f>
        <v>1.2051069929469951E-14</v>
      </c>
      <c r="U356" s="1">
        <v>0.10830000000000001</v>
      </c>
      <c r="V356" s="1">
        <v>2.4874</v>
      </c>
      <c r="W356" s="1">
        <f>U356*1000/40</f>
        <v>2.7075000000000005</v>
      </c>
    </row>
    <row r="357" spans="1:23" ht="15">
      <c r="A357" s="2" t="s">
        <v>778</v>
      </c>
      <c r="B357" s="1">
        <v>0</v>
      </c>
      <c r="C357" s="1">
        <f>A357/1000</f>
        <v>120.8</v>
      </c>
      <c r="D357" s="1">
        <v>0.4923</v>
      </c>
      <c r="E357" s="4">
        <f>B357*1/0.475</f>
        <v>0</v>
      </c>
      <c r="F357" s="4">
        <f>E357*900</f>
        <v>0</v>
      </c>
      <c r="G357" s="4">
        <f>F357*D357*0.00165</f>
        <v>0</v>
      </c>
      <c r="H357" s="1">
        <f>G357*0.00165*13*13*0.3*0.02</f>
        <v>0</v>
      </c>
      <c r="I357" s="4">
        <f>H357*6.019999999999999E+23</f>
        <v>0</v>
      </c>
      <c r="J357" s="1">
        <f>((0.00165*13*13*0.02/18)*0.9+(0.00165*13*13*0.02/44)*0.1)*I357</f>
        <v>0</v>
      </c>
      <c r="K357" s="4">
        <f>J357*0.00000000000000000016</f>
        <v>0</v>
      </c>
      <c r="L357" s="4">
        <f>K357/60</f>
        <v>0</v>
      </c>
      <c r="M357" s="4">
        <f>L357*50</f>
        <v>0</v>
      </c>
      <c r="N357" s="4">
        <f>M357*0.0000001</f>
        <v>0</v>
      </c>
      <c r="U357" s="1">
        <v>0.10840000000000001</v>
      </c>
      <c r="V357" s="1">
        <v>2.4938000000000002</v>
      </c>
      <c r="W357" s="1">
        <f>U357*1000/40</f>
        <v>2.71</v>
      </c>
    </row>
    <row r="358" spans="1:23" ht="15">
      <c r="A358" s="2" t="s">
        <v>779</v>
      </c>
      <c r="B358" s="1">
        <v>0</v>
      </c>
      <c r="C358" s="1">
        <f>A358/1000</f>
        <v>121.47699999999999</v>
      </c>
      <c r="D358" s="1">
        <v>0.4858</v>
      </c>
      <c r="E358" s="4">
        <f>B358*1/0.475</f>
        <v>0</v>
      </c>
      <c r="F358" s="4">
        <f>E358*900</f>
        <v>0</v>
      </c>
      <c r="G358" s="4">
        <f>F358*D358*0.00165</f>
        <v>0</v>
      </c>
      <c r="H358" s="1">
        <f>G358*0.00165*13*13*0.3*0.02</f>
        <v>0</v>
      </c>
      <c r="I358" s="4">
        <f>H358*6.019999999999999E+23</f>
        <v>0</v>
      </c>
      <c r="J358" s="1">
        <f>((0.00165*13*13*0.02/18)*0.9+(0.00165*13*13*0.02/44)*0.1)*I358</f>
        <v>0</v>
      </c>
      <c r="K358" s="4">
        <f>J358*0.00000000000000000016</f>
        <v>0</v>
      </c>
      <c r="L358" s="4">
        <f>K358/60</f>
        <v>0</v>
      </c>
      <c r="M358" s="4">
        <f>L358*50</f>
        <v>0</v>
      </c>
      <c r="N358" s="4">
        <f>M358*0.0000001</f>
        <v>0</v>
      </c>
      <c r="U358" s="1">
        <v>0.1092</v>
      </c>
      <c r="V358" s="1">
        <v>2.5002</v>
      </c>
      <c r="W358" s="1">
        <f>U358*1000/40</f>
        <v>2.73</v>
      </c>
    </row>
    <row r="359" spans="1:23" ht="15">
      <c r="A359" s="2" t="s">
        <v>780</v>
      </c>
      <c r="B359" s="1">
        <v>0</v>
      </c>
      <c r="C359" s="1">
        <f>A359/1000</f>
        <v>122.217</v>
      </c>
      <c r="D359" s="1">
        <v>0.4858</v>
      </c>
      <c r="E359" s="4">
        <f>B359*1/0.475</f>
        <v>0</v>
      </c>
      <c r="F359" s="4">
        <f>E359*900</f>
        <v>0</v>
      </c>
      <c r="G359" s="4">
        <f>F359*D359*0.00165</f>
        <v>0</v>
      </c>
      <c r="H359" s="1">
        <f>G359*0.00165*13*13*0.3*0.02</f>
        <v>0</v>
      </c>
      <c r="I359" s="4">
        <f>H359*6.019999999999999E+23</f>
        <v>0</v>
      </c>
      <c r="J359" s="1">
        <f>((0.00165*13*13*0.02/18)*0.9+(0.00165*13*13*0.02/44)*0.1)*I359</f>
        <v>0</v>
      </c>
      <c r="K359" s="4">
        <f>J359*0.00000000000000000016</f>
        <v>0</v>
      </c>
      <c r="L359" s="4">
        <f>K359/60</f>
        <v>0</v>
      </c>
      <c r="M359" s="4">
        <f>L359*50</f>
        <v>0</v>
      </c>
      <c r="N359" s="4">
        <f>M359*0.0000001</f>
        <v>0</v>
      </c>
      <c r="U359" s="1">
        <v>0.10930000000000001</v>
      </c>
      <c r="V359" s="1">
        <v>2.5067</v>
      </c>
      <c r="W359" s="1">
        <f>U359*1000/40</f>
        <v>2.7325000000000004</v>
      </c>
    </row>
    <row r="360" spans="1:23" ht="15">
      <c r="A360" s="2" t="s">
        <v>781</v>
      </c>
      <c r="B360" s="1">
        <v>2E-06</v>
      </c>
      <c r="C360" s="1">
        <f>A360/1000</f>
        <v>122.556</v>
      </c>
      <c r="D360" s="1">
        <v>0.4858</v>
      </c>
      <c r="E360" s="4">
        <f>B360*1/0.475</f>
        <v>4.210526315789473E-06</v>
      </c>
      <c r="F360" s="4">
        <f>E360*900</f>
        <v>0.003789473684210526</v>
      </c>
      <c r="G360" s="4">
        <f>F360*D360*0.00165</f>
        <v>3.037528421052632E-06</v>
      </c>
      <c r="H360" s="1">
        <f>G360*0.00165*13*13*0.3*0.02</f>
        <v>5.08208880126316E-09</v>
      </c>
      <c r="I360" s="4">
        <f>H360*6.019999999999999E+23</f>
        <v>3059417458360422</v>
      </c>
      <c r="J360" s="1">
        <f>((0.00165*13*13*0.02/18)*0.9+(0.00165*13*13*0.02/44)*0.1)*I360</f>
        <v>891896674548.5223</v>
      </c>
      <c r="K360" s="4">
        <f>J360*0.00000000000000000016</f>
        <v>1.4270346792776358E-07</v>
      </c>
      <c r="L360" s="4">
        <f>K360/60</f>
        <v>2.3783911321293932E-09</v>
      </c>
      <c r="M360" s="4">
        <f>L360*50</f>
        <v>1.1891955660646966E-07</v>
      </c>
      <c r="N360" s="4">
        <f>M360*0.0000001</f>
        <v>1.1891955660646965E-14</v>
      </c>
      <c r="U360" s="1">
        <v>0.10940000000000001</v>
      </c>
      <c r="V360" s="1">
        <v>2.5131</v>
      </c>
      <c r="W360" s="1">
        <f>U360*1000/40</f>
        <v>2.7350000000000003</v>
      </c>
    </row>
    <row r="361" spans="1:23" ht="15">
      <c r="A361" s="2" t="s">
        <v>782</v>
      </c>
      <c r="B361" s="1">
        <v>0</v>
      </c>
      <c r="C361" s="1">
        <f>A361/1000</f>
        <v>123.708</v>
      </c>
      <c r="D361" s="1">
        <v>0.4793</v>
      </c>
      <c r="E361" s="4">
        <f>B361*1/0.475</f>
        <v>0</v>
      </c>
      <c r="F361" s="4">
        <f>E361*900</f>
        <v>0</v>
      </c>
      <c r="G361" s="4">
        <f>F361*D361*0.00165</f>
        <v>0</v>
      </c>
      <c r="H361" s="1">
        <f>G361*0.00165*13*13*0.3*0.02</f>
        <v>0</v>
      </c>
      <c r="I361" s="4">
        <f>H361*6.019999999999999E+23</f>
        <v>0</v>
      </c>
      <c r="J361" s="1">
        <f>((0.00165*13*13*0.02/18)*0.9+(0.00165*13*13*0.02/44)*0.1)*I361</f>
        <v>0</v>
      </c>
      <c r="K361" s="4">
        <f>J361*0.00000000000000000016</f>
        <v>0</v>
      </c>
      <c r="L361" s="4">
        <f>K361/60</f>
        <v>0</v>
      </c>
      <c r="M361" s="4">
        <f>L361*50</f>
        <v>0</v>
      </c>
      <c r="N361" s="4">
        <f>M361*0.0000001</f>
        <v>0</v>
      </c>
      <c r="U361" s="1">
        <v>0.1095</v>
      </c>
      <c r="V361" s="1">
        <v>2.5194</v>
      </c>
      <c r="W361" s="1">
        <f>U361*1000/40</f>
        <v>2.7375</v>
      </c>
    </row>
    <row r="362" spans="1:23" ht="15">
      <c r="A362" s="2" t="s">
        <v>783</v>
      </c>
      <c r="B362" s="1">
        <v>0</v>
      </c>
      <c r="C362" s="1">
        <f>A362/1000</f>
        <v>123.71000000000001</v>
      </c>
      <c r="D362" s="1">
        <v>0.4793</v>
      </c>
      <c r="E362" s="4">
        <f>B362*1/0.475</f>
        <v>0</v>
      </c>
      <c r="F362" s="4">
        <f>E362*900</f>
        <v>0</v>
      </c>
      <c r="G362" s="4">
        <f>F362*D362*0.00165</f>
        <v>0</v>
      </c>
      <c r="H362" s="1">
        <f>G362*0.00165*13*13*0.3*0.02</f>
        <v>0</v>
      </c>
      <c r="I362" s="4">
        <f>H362*6.019999999999999E+23</f>
        <v>0</v>
      </c>
      <c r="J362" s="1">
        <f>((0.00165*13*13*0.02/18)*0.9+(0.00165*13*13*0.02/44)*0.1)*I362</f>
        <v>0</v>
      </c>
      <c r="K362" s="4">
        <f>J362*0.00000000000000000016</f>
        <v>0</v>
      </c>
      <c r="L362" s="4">
        <f>K362/60</f>
        <v>0</v>
      </c>
      <c r="M362" s="4">
        <f>L362*50</f>
        <v>0</v>
      </c>
      <c r="N362" s="4">
        <f>M362*0.0000001</f>
        <v>0</v>
      </c>
      <c r="U362" s="1">
        <v>0.11030000000000001</v>
      </c>
      <c r="V362" s="1">
        <v>2.5259</v>
      </c>
      <c r="W362" s="1">
        <f>U362*1000/40</f>
        <v>2.7575000000000003</v>
      </c>
    </row>
    <row r="363" spans="1:23" ht="15">
      <c r="A363" s="2" t="s">
        <v>784</v>
      </c>
      <c r="B363" s="1">
        <v>0</v>
      </c>
      <c r="C363" s="1">
        <f>A363/1000</f>
        <v>123.867</v>
      </c>
      <c r="D363" s="1">
        <v>0.4793</v>
      </c>
      <c r="E363" s="4">
        <f>B363*1/0.475</f>
        <v>0</v>
      </c>
      <c r="F363" s="4">
        <f>E363*900</f>
        <v>0</v>
      </c>
      <c r="G363" s="4">
        <f>F363*D363*0.00165</f>
        <v>0</v>
      </c>
      <c r="H363" s="1">
        <f>G363*0.00165*13*13*0.3*0.02</f>
        <v>0</v>
      </c>
      <c r="I363" s="4">
        <f>H363*6.019999999999999E+23</f>
        <v>0</v>
      </c>
      <c r="J363" s="1">
        <f>((0.00165*13*13*0.02/18)*0.9+(0.00165*13*13*0.02/44)*0.1)*I363</f>
        <v>0</v>
      </c>
      <c r="K363" s="4">
        <f>J363*0.00000000000000000016</f>
        <v>0</v>
      </c>
      <c r="L363" s="4">
        <f>K363/60</f>
        <v>0</v>
      </c>
      <c r="M363" s="4">
        <f>L363*50</f>
        <v>0</v>
      </c>
      <c r="N363" s="4">
        <f>M363*0.0000001</f>
        <v>0</v>
      </c>
      <c r="U363" s="1">
        <v>0.111</v>
      </c>
      <c r="V363" s="1">
        <v>2.5259</v>
      </c>
      <c r="W363" s="1">
        <f>U363*1000/40</f>
        <v>2.775</v>
      </c>
    </row>
    <row r="364" spans="1:23" ht="15">
      <c r="A364" s="2" t="s">
        <v>785</v>
      </c>
      <c r="B364" s="1">
        <v>4.9999999999999996E-06</v>
      </c>
      <c r="C364" s="1">
        <f>A364/1000</f>
        <v>123.947</v>
      </c>
      <c r="D364" s="1">
        <v>0.4793</v>
      </c>
      <c r="E364" s="4">
        <f>B364*1/0.475</f>
        <v>1.0526315789473683E-05</v>
      </c>
      <c r="F364" s="4">
        <f>E364*900</f>
        <v>0.009473684210526315</v>
      </c>
      <c r="G364" s="4">
        <f>F364*D364*0.00165</f>
        <v>7.492215789473684E-06</v>
      </c>
      <c r="H364" s="1">
        <f>G364*0.00165*13*13*0.3*0.02</f>
        <v>1.2535226237368424E-08</v>
      </c>
      <c r="I364" s="4">
        <f>H364*6.019999999999999E+23</f>
        <v>7546206194895790</v>
      </c>
      <c r="J364" s="1">
        <f>((0.00165*13*13*0.02/18)*0.9+(0.00165*13*13*0.02/44)*0.1)*I364</f>
        <v>2199907760966.996</v>
      </c>
      <c r="K364" s="4">
        <f>J364*0.00000000000000000016</f>
        <v>3.519852417547194E-07</v>
      </c>
      <c r="L364" s="4">
        <f>K364/60</f>
        <v>5.86642069591199E-09</v>
      </c>
      <c r="M364" s="4">
        <f>L364*50</f>
        <v>2.933210347955995E-07</v>
      </c>
      <c r="N364" s="4">
        <f>M364*0.0000001</f>
        <v>2.933210347955995E-14</v>
      </c>
      <c r="U364" s="1">
        <v>0.11170000000000001</v>
      </c>
      <c r="V364" s="1">
        <v>2.5259</v>
      </c>
      <c r="W364" s="1">
        <f>U364*1000/40</f>
        <v>2.7925</v>
      </c>
    </row>
    <row r="365" spans="1:23" ht="15">
      <c r="A365" s="2" t="s">
        <v>786</v>
      </c>
      <c r="B365" s="1">
        <v>0</v>
      </c>
      <c r="C365" s="1">
        <f>A365/1000</f>
        <v>124.09999999999998</v>
      </c>
      <c r="D365" s="1">
        <v>0.4793</v>
      </c>
      <c r="E365" s="4">
        <f>B365*1/0.475</f>
        <v>0</v>
      </c>
      <c r="F365" s="4">
        <f>E365*900</f>
        <v>0</v>
      </c>
      <c r="G365" s="4">
        <f>F365*D365*0.00165</f>
        <v>0</v>
      </c>
      <c r="H365" s="1">
        <f>G365*0.00165*13*13*0.3*0.02</f>
        <v>0</v>
      </c>
      <c r="I365" s="4">
        <f>H365*6.019999999999999E+23</f>
        <v>0</v>
      </c>
      <c r="J365" s="1">
        <f>((0.00165*13*13*0.02/18)*0.9+(0.00165*13*13*0.02/44)*0.1)*I365</f>
        <v>0</v>
      </c>
      <c r="K365" s="4">
        <f>J365*0.00000000000000000016</f>
        <v>0</v>
      </c>
      <c r="L365" s="4">
        <f>K365/60</f>
        <v>0</v>
      </c>
      <c r="M365" s="4">
        <f>L365*50</f>
        <v>0</v>
      </c>
      <c r="N365" s="4">
        <f>M365*0.0000001</f>
        <v>0</v>
      </c>
      <c r="U365" s="1">
        <v>0.1124</v>
      </c>
      <c r="V365" s="1">
        <v>2.5259</v>
      </c>
      <c r="W365" s="1">
        <f>U365*1000/40</f>
        <v>2.81</v>
      </c>
    </row>
    <row r="366" spans="1:23" ht="15">
      <c r="A366" s="2" t="s">
        <v>787</v>
      </c>
      <c r="B366" s="1">
        <v>0</v>
      </c>
      <c r="C366" s="1">
        <f>A366/1000</f>
        <v>124.33099999999999</v>
      </c>
      <c r="D366" s="1">
        <v>0.4793</v>
      </c>
      <c r="E366" s="4">
        <f>B366*1/0.475</f>
        <v>0</v>
      </c>
      <c r="F366" s="4">
        <f>E366*900</f>
        <v>0</v>
      </c>
      <c r="G366" s="4">
        <f>F366*D366*0.00165</f>
        <v>0</v>
      </c>
      <c r="H366" s="1">
        <f>G366*0.00165*13*13*0.3*0.02</f>
        <v>0</v>
      </c>
      <c r="I366" s="4">
        <f>H366*6.019999999999999E+23</f>
        <v>0</v>
      </c>
      <c r="J366" s="1">
        <f>((0.00165*13*13*0.02/18)*0.9+(0.00165*13*13*0.02/44)*0.1)*I366</f>
        <v>0</v>
      </c>
      <c r="K366" s="4">
        <f>J366*0.00000000000000000016</f>
        <v>0</v>
      </c>
      <c r="L366" s="4">
        <f>K366/60</f>
        <v>0</v>
      </c>
      <c r="M366" s="4">
        <f>L366*50</f>
        <v>0</v>
      </c>
      <c r="N366" s="4">
        <f>M366*0.0000001</f>
        <v>0</v>
      </c>
      <c r="U366" s="1">
        <v>0.1131</v>
      </c>
      <c r="V366" s="1">
        <v>2.5259</v>
      </c>
      <c r="W366" s="1">
        <f>U366*1000/40</f>
        <v>2.8275</v>
      </c>
    </row>
    <row r="367" spans="1:23" ht="15">
      <c r="A367" s="2" t="s">
        <v>788</v>
      </c>
      <c r="B367" s="1">
        <v>0</v>
      </c>
      <c r="C367" s="1">
        <f>A367/1000</f>
        <v>124.862</v>
      </c>
      <c r="D367" s="1">
        <v>0.4793</v>
      </c>
      <c r="E367" s="4">
        <f>B367*1/0.475</f>
        <v>0</v>
      </c>
      <c r="F367" s="4">
        <f>E367*900</f>
        <v>0</v>
      </c>
      <c r="G367" s="4">
        <f>F367*D367*0.00165</f>
        <v>0</v>
      </c>
      <c r="H367" s="1">
        <f>G367*0.00165*13*13*0.3*0.02</f>
        <v>0</v>
      </c>
      <c r="I367" s="4">
        <f>H367*6.019999999999999E+23</f>
        <v>0</v>
      </c>
      <c r="J367" s="1">
        <f>((0.00165*13*13*0.02/18)*0.9+(0.00165*13*13*0.02/44)*0.1)*I367</f>
        <v>0</v>
      </c>
      <c r="K367" s="4">
        <f>J367*0.00000000000000000016</f>
        <v>0</v>
      </c>
      <c r="L367" s="4">
        <f>K367/60</f>
        <v>0</v>
      </c>
      <c r="M367" s="4">
        <f>L367*50</f>
        <v>0</v>
      </c>
      <c r="N367" s="4">
        <f>M367*0.0000001</f>
        <v>0</v>
      </c>
      <c r="U367" s="1">
        <v>0.11380000000000001</v>
      </c>
      <c r="V367" s="1">
        <v>2.5258</v>
      </c>
      <c r="W367" s="1">
        <f>U367*1000/40</f>
        <v>2.845</v>
      </c>
    </row>
    <row r="368" spans="1:23" ht="15">
      <c r="A368" s="2" t="s">
        <v>789</v>
      </c>
      <c r="B368" s="1">
        <v>1E-06</v>
      </c>
      <c r="C368" s="1">
        <f>A368/1000</f>
        <v>124.877</v>
      </c>
      <c r="D368" s="1">
        <v>0.4793</v>
      </c>
      <c r="E368" s="4">
        <f>B368*1/0.475</f>
        <v>2.1052631578947366E-06</v>
      </c>
      <c r="F368" s="4">
        <f>E368*900</f>
        <v>0.001894736842105263</v>
      </c>
      <c r="G368" s="4">
        <f>F368*D368*0.00165</f>
        <v>1.4984431578947369E-06</v>
      </c>
      <c r="H368" s="1">
        <f>G368*0.00165*13*13*0.3*0.02</f>
        <v>2.507045247473685E-09</v>
      </c>
      <c r="I368" s="4">
        <f>H368*6.019999999999999E+23</f>
        <v>1509241238979158.2</v>
      </c>
      <c r="J368" s="1">
        <f>((0.00165*13*13*0.02/18)*0.9+(0.00165*13*13*0.02/44)*0.1)*I368</f>
        <v>439981552193.3993</v>
      </c>
      <c r="K368" s="4">
        <f>J368*0.00000000000000000016</f>
        <v>7.039704835094389E-08</v>
      </c>
      <c r="L368" s="4">
        <f>K368/60</f>
        <v>1.173284139182398E-09</v>
      </c>
      <c r="M368" s="4">
        <f>L368*50</f>
        <v>5.8664206959119905E-08</v>
      </c>
      <c r="N368" s="4">
        <f>M368*0.0000001</f>
        <v>5.8664206959119905E-15</v>
      </c>
      <c r="U368" s="1">
        <v>0.1145</v>
      </c>
      <c r="V368" s="1">
        <v>2.5258</v>
      </c>
      <c r="W368" s="1">
        <f>U368*1000/40</f>
        <v>2.8625</v>
      </c>
    </row>
    <row r="369" spans="1:23" ht="15">
      <c r="A369" s="2" t="s">
        <v>790</v>
      </c>
      <c r="B369" s="1">
        <v>0</v>
      </c>
      <c r="C369" s="1">
        <f>A369/1000</f>
        <v>125.021</v>
      </c>
      <c r="D369" s="1">
        <v>0.4793</v>
      </c>
      <c r="E369" s="4">
        <f>B369*1/0.475</f>
        <v>0</v>
      </c>
      <c r="F369" s="4">
        <f>E369*900</f>
        <v>0</v>
      </c>
      <c r="G369" s="4">
        <f>F369*D369*0.00165</f>
        <v>0</v>
      </c>
      <c r="H369" s="1">
        <f>G369*0.00165*13*13*0.3*0.02</f>
        <v>0</v>
      </c>
      <c r="I369" s="4">
        <f>H369*6.019999999999999E+23</f>
        <v>0</v>
      </c>
      <c r="J369" s="1">
        <f>((0.00165*13*13*0.02/18)*0.9+(0.00165*13*13*0.02/44)*0.1)*I369</f>
        <v>0</v>
      </c>
      <c r="K369" s="4">
        <f>J369*0.00000000000000000016</f>
        <v>0</v>
      </c>
      <c r="L369" s="4">
        <f>K369/60</f>
        <v>0</v>
      </c>
      <c r="M369" s="4">
        <f>L369*50</f>
        <v>0</v>
      </c>
      <c r="N369" s="4">
        <f>M369*0.0000001</f>
        <v>0</v>
      </c>
      <c r="U369" s="1">
        <v>0.11520000000000001</v>
      </c>
      <c r="V369" s="1">
        <v>2.5258</v>
      </c>
      <c r="W369" s="1">
        <f>U369*1000/40</f>
        <v>2.8800000000000003</v>
      </c>
    </row>
    <row r="370" spans="1:23" ht="15">
      <c r="A370" s="2" t="s">
        <v>791</v>
      </c>
      <c r="B370" s="1">
        <v>0</v>
      </c>
      <c r="C370" s="1">
        <f>A370/1000</f>
        <v>125.25200000000001</v>
      </c>
      <c r="D370" s="1">
        <v>0.4793</v>
      </c>
      <c r="E370" s="4">
        <f>B370*1/0.475</f>
        <v>0</v>
      </c>
      <c r="F370" s="4">
        <f>E370*900</f>
        <v>0</v>
      </c>
      <c r="G370" s="4">
        <f>F370*D370*0.00165</f>
        <v>0</v>
      </c>
      <c r="H370" s="1">
        <f>G370*0.00165*13*13*0.3*0.02</f>
        <v>0</v>
      </c>
      <c r="I370" s="4">
        <f>H370*6.019999999999999E+23</f>
        <v>0</v>
      </c>
      <c r="J370" s="1">
        <f>((0.00165*13*13*0.02/18)*0.9+(0.00165*13*13*0.02/44)*0.1)*I370</f>
        <v>0</v>
      </c>
      <c r="K370" s="4">
        <f>J370*0.00000000000000000016</f>
        <v>0</v>
      </c>
      <c r="L370" s="4">
        <f>K370/60</f>
        <v>0</v>
      </c>
      <c r="M370" s="4">
        <f>L370*50</f>
        <v>0</v>
      </c>
      <c r="N370" s="4">
        <f>M370*0.0000001</f>
        <v>0</v>
      </c>
      <c r="U370" s="1">
        <v>0.116</v>
      </c>
      <c r="V370" s="1">
        <v>2.5258</v>
      </c>
      <c r="W370" s="1">
        <f>U370*1000/40</f>
        <v>2.9</v>
      </c>
    </row>
    <row r="371" spans="1:23" ht="15">
      <c r="A371" s="2" t="s">
        <v>792</v>
      </c>
      <c r="B371" s="1">
        <v>0</v>
      </c>
      <c r="C371" s="1">
        <f>A371/1000</f>
        <v>125.411</v>
      </c>
      <c r="D371" s="1">
        <v>0.4793</v>
      </c>
      <c r="E371" s="4">
        <f>B371*1/0.475</f>
        <v>0</v>
      </c>
      <c r="F371" s="4">
        <f>E371*900</f>
        <v>0</v>
      </c>
      <c r="G371" s="4">
        <f>F371*D371*0.00165</f>
        <v>0</v>
      </c>
      <c r="H371" s="1">
        <f>G371*0.00165*13*13*0.3*0.03</f>
        <v>0</v>
      </c>
      <c r="I371" s="4">
        <f>H371*6.019999999999999E+23</f>
        <v>0</v>
      </c>
      <c r="J371" s="1">
        <f>((0.00165*13*13*0.03/18)*0.9+(0.00165*13*13*0.03/44)*0.1)*I371</f>
        <v>0</v>
      </c>
      <c r="K371" s="4">
        <f>J371*0.00000000000000000016</f>
        <v>0</v>
      </c>
      <c r="L371" s="4">
        <f>K371/60</f>
        <v>0</v>
      </c>
      <c r="M371" s="4">
        <f>L371*50</f>
        <v>0</v>
      </c>
      <c r="N371" s="4">
        <f>M371*0.0000001</f>
        <v>0</v>
      </c>
      <c r="U371" s="1">
        <v>0.11670000000000001</v>
      </c>
      <c r="V371" s="1">
        <v>2.5258</v>
      </c>
      <c r="W371" s="1">
        <f>U371*1000/40</f>
        <v>2.9175000000000004</v>
      </c>
    </row>
    <row r="372" spans="1:23" ht="15">
      <c r="A372" s="2" t="s">
        <v>793</v>
      </c>
      <c r="B372" s="1">
        <v>2E-06</v>
      </c>
      <c r="C372" s="1">
        <f>A372/1000</f>
        <v>125.874</v>
      </c>
      <c r="D372" s="1">
        <v>0.4793</v>
      </c>
      <c r="E372" s="4">
        <f>B372*1/0.475</f>
        <v>4.210526315789473E-06</v>
      </c>
      <c r="F372" s="4">
        <f>E372*900</f>
        <v>0.003789473684210526</v>
      </c>
      <c r="G372" s="4">
        <f>F372*D372*0.00165</f>
        <v>2.9968863157894737E-06</v>
      </c>
      <c r="H372" s="1">
        <f>G372*0.00165*13*13*0.3*0.03</f>
        <v>7.521135742421055E-09</v>
      </c>
      <c r="I372" s="4">
        <f>H372*6.019999999999999E+23</f>
        <v>4527723716937474</v>
      </c>
      <c r="J372" s="1">
        <f>((0.00165*13*13*0.03/18)*0.9+(0.00165*13*13*0.03/44)*0.1)*I372</f>
        <v>1979916984870.2961</v>
      </c>
      <c r="K372" s="4">
        <f>J372*0.00000000000000000016</f>
        <v>3.167867175792474E-07</v>
      </c>
      <c r="L372" s="4">
        <f>K372/60</f>
        <v>5.27977862632079E-09</v>
      </c>
      <c r="M372" s="4">
        <f>L372*50</f>
        <v>2.639889313160395E-07</v>
      </c>
      <c r="N372" s="4">
        <f>M372*0.0000001</f>
        <v>2.639889313160395E-14</v>
      </c>
      <c r="U372" s="1">
        <v>0.1174</v>
      </c>
      <c r="V372" s="1">
        <v>2.5258</v>
      </c>
      <c r="W372" s="1">
        <f>U372*1000/40</f>
        <v>2.935</v>
      </c>
    </row>
    <row r="373" spans="1:23" ht="15">
      <c r="A373" s="2" t="s">
        <v>794</v>
      </c>
      <c r="B373" s="1">
        <v>0</v>
      </c>
      <c r="C373" s="1">
        <f>A373/1000</f>
        <v>126.037</v>
      </c>
      <c r="D373" s="1">
        <v>0.4793</v>
      </c>
      <c r="E373" s="4">
        <f>B373*1/0.475</f>
        <v>0</v>
      </c>
      <c r="F373" s="4">
        <f>E373*900</f>
        <v>0</v>
      </c>
      <c r="G373" s="4">
        <f>F373*D373*0.00165</f>
        <v>0</v>
      </c>
      <c r="H373" s="1">
        <f>G373*0.00165*13*13*0.3*0.03</f>
        <v>0</v>
      </c>
      <c r="I373" s="4">
        <f>H373*6.019999999999999E+23</f>
        <v>0</v>
      </c>
      <c r="J373" s="1">
        <f>((0.00165*13*13*0.03/18)*0.9+(0.00165*13*13*0.03/44)*0.1)*I373</f>
        <v>0</v>
      </c>
      <c r="K373" s="4">
        <f>J373*0.00000000000000000016</f>
        <v>0</v>
      </c>
      <c r="L373" s="4">
        <f>K373/60</f>
        <v>0</v>
      </c>
      <c r="M373" s="4">
        <f>L373*50</f>
        <v>0</v>
      </c>
      <c r="N373" s="4">
        <f>M373*0.0000001</f>
        <v>0</v>
      </c>
      <c r="U373" s="1">
        <v>0.1182</v>
      </c>
      <c r="V373" s="1">
        <v>2.5257</v>
      </c>
      <c r="W373" s="1">
        <f>U373*1000/40</f>
        <v>2.955</v>
      </c>
    </row>
    <row r="374" spans="1:23" ht="15">
      <c r="A374" s="2" t="s">
        <v>795</v>
      </c>
      <c r="B374" s="1">
        <v>0</v>
      </c>
      <c r="C374" s="1">
        <f>A374/1000</f>
        <v>126.91699999999999</v>
      </c>
      <c r="D374" s="1">
        <v>0.4793</v>
      </c>
      <c r="E374" s="4">
        <f>B374*1/0.475</f>
        <v>0</v>
      </c>
      <c r="F374" s="4">
        <f>E374*900</f>
        <v>0</v>
      </c>
      <c r="G374" s="4">
        <f>F374*D374*0.00165</f>
        <v>0</v>
      </c>
      <c r="H374" s="1">
        <f>G374*0.00165*13*13*0.3*0.03</f>
        <v>0</v>
      </c>
      <c r="I374" s="4">
        <f>H374*6.019999999999999E+23</f>
        <v>0</v>
      </c>
      <c r="J374" s="1">
        <f>((0.00165*13*13*0.03/18)*0.9+(0.00165*13*13*0.03/44)*0.1)*I374</f>
        <v>0</v>
      </c>
      <c r="K374" s="4">
        <f>J374*0.00000000000000000016</f>
        <v>0</v>
      </c>
      <c r="L374" s="4">
        <f>K374/60</f>
        <v>0</v>
      </c>
      <c r="M374" s="4">
        <f>L374*50</f>
        <v>0</v>
      </c>
      <c r="N374" s="4">
        <f>M374*0.0000001</f>
        <v>0</v>
      </c>
      <c r="U374" s="1">
        <v>0.1189</v>
      </c>
      <c r="V374" s="1">
        <v>2.5257</v>
      </c>
      <c r="W374" s="1">
        <f>U374*1000/40</f>
        <v>2.9725</v>
      </c>
    </row>
    <row r="375" spans="1:23" ht="15">
      <c r="A375" s="2" t="s">
        <v>796</v>
      </c>
      <c r="B375" s="1">
        <v>0</v>
      </c>
      <c r="C375" s="1">
        <f>A375/1000</f>
        <v>127.72699999999999</v>
      </c>
      <c r="D375" s="1">
        <v>0.4793</v>
      </c>
      <c r="E375" s="4">
        <f>B375*1/0.475</f>
        <v>0</v>
      </c>
      <c r="F375" s="4">
        <f>E375*900</f>
        <v>0</v>
      </c>
      <c r="G375" s="4">
        <f>F375*D375*0.00165</f>
        <v>0</v>
      </c>
      <c r="H375" s="1">
        <f>G375*0.00165*13*13*0.3*0.03</f>
        <v>0</v>
      </c>
      <c r="I375" s="4">
        <f>H375*6.019999999999999E+23</f>
        <v>0</v>
      </c>
      <c r="J375" s="1">
        <f>((0.00165*13*13*0.03/18)*0.9+(0.00165*13*13*0.03/44)*0.1)*I375</f>
        <v>0</v>
      </c>
      <c r="K375" s="4">
        <f>J375*0.00000000000000000016</f>
        <v>0</v>
      </c>
      <c r="L375" s="4">
        <f>K375/60</f>
        <v>0</v>
      </c>
      <c r="M375" s="4">
        <f>L375*50</f>
        <v>0</v>
      </c>
      <c r="N375" s="4">
        <f>M375*0.0000001</f>
        <v>0</v>
      </c>
      <c r="U375" s="1">
        <v>0.11950000000000001</v>
      </c>
      <c r="V375" s="1">
        <v>2.5192</v>
      </c>
      <c r="W375" s="1">
        <f>U375*1000/40</f>
        <v>2.9875000000000003</v>
      </c>
    </row>
    <row r="376" spans="1:23" ht="15">
      <c r="A376" s="2" t="s">
        <v>797</v>
      </c>
      <c r="B376" s="1">
        <v>0</v>
      </c>
      <c r="C376" s="1">
        <f>A376/1000</f>
        <v>128.18400000000003</v>
      </c>
      <c r="D376" s="1">
        <v>0.4793</v>
      </c>
      <c r="E376" s="4">
        <f>B376*1/0.475</f>
        <v>0</v>
      </c>
      <c r="F376" s="4">
        <f>E376*900</f>
        <v>0</v>
      </c>
      <c r="G376" s="4">
        <f>F376*D376*0.00165</f>
        <v>0</v>
      </c>
      <c r="H376" s="1">
        <f>G376*0.00165*13*13*0.3*0.03</f>
        <v>0</v>
      </c>
      <c r="I376" s="4">
        <f>H376*6.019999999999999E+23</f>
        <v>0</v>
      </c>
      <c r="J376" s="1">
        <f>((0.00165*13*13*0.03/18)*0.9+(0.00165*13*13*0.03/44)*0.1)*I376</f>
        <v>0</v>
      </c>
      <c r="K376" s="4">
        <f>J376*0.00000000000000000016</f>
        <v>0</v>
      </c>
      <c r="L376" s="4">
        <f>K376/60</f>
        <v>0</v>
      </c>
      <c r="M376" s="4">
        <f>L376*50</f>
        <v>0</v>
      </c>
      <c r="N376" s="4">
        <f>M376*0.0000001</f>
        <v>0</v>
      </c>
      <c r="U376" s="1">
        <v>0.1203</v>
      </c>
      <c r="V376" s="1">
        <v>2.5192</v>
      </c>
      <c r="W376" s="1">
        <f>U376*1000/40</f>
        <v>3.0075</v>
      </c>
    </row>
    <row r="377" spans="1:23" ht="15">
      <c r="A377" s="2" t="s">
        <v>798</v>
      </c>
      <c r="B377" s="1">
        <v>0</v>
      </c>
      <c r="C377" s="1">
        <f>A377/1000</f>
        <v>129.336</v>
      </c>
      <c r="D377" s="1">
        <v>0.46640000000000004</v>
      </c>
      <c r="E377" s="4">
        <f>B377*1/0.475</f>
        <v>0</v>
      </c>
      <c r="F377" s="4">
        <f>E377*900</f>
        <v>0</v>
      </c>
      <c r="G377" s="4">
        <f>F377*D377*0.00165</f>
        <v>0</v>
      </c>
      <c r="H377" s="1">
        <f>G377*0.00165*13*13*0.3*0.03</f>
        <v>0</v>
      </c>
      <c r="I377" s="4">
        <f>H377*6.019999999999999E+23</f>
        <v>0</v>
      </c>
      <c r="J377" s="1">
        <f>((0.00165*13*13*0.03/18)*0.9+(0.00165*13*13*0.03/44)*0.1)*I377</f>
        <v>0</v>
      </c>
      <c r="K377" s="4">
        <f>J377*0.00000000000000000016</f>
        <v>0</v>
      </c>
      <c r="L377" s="4">
        <f>K377/60</f>
        <v>0</v>
      </c>
      <c r="M377" s="4">
        <f>L377*50</f>
        <v>0</v>
      </c>
      <c r="N377" s="4">
        <f>M377*0.0000001</f>
        <v>0</v>
      </c>
      <c r="U377" s="1">
        <v>0.121</v>
      </c>
      <c r="V377" s="1">
        <v>2.5192</v>
      </c>
      <c r="W377" s="1">
        <f>U377*1000/40</f>
        <v>3.025</v>
      </c>
    </row>
    <row r="378" spans="1:23" ht="15">
      <c r="A378" s="2" t="s">
        <v>799</v>
      </c>
      <c r="B378" s="1">
        <v>0</v>
      </c>
      <c r="C378" s="1">
        <f>A378/1000</f>
        <v>129.495</v>
      </c>
      <c r="D378" s="1">
        <v>0.46640000000000004</v>
      </c>
      <c r="E378" s="4">
        <f>B378*1/0.475</f>
        <v>0</v>
      </c>
      <c r="F378" s="4">
        <f>E378*900</f>
        <v>0</v>
      </c>
      <c r="G378" s="4">
        <f>F378*D378*0.00165</f>
        <v>0</v>
      </c>
      <c r="H378" s="1">
        <f>G378*0.00165*13*13*0.3*0.03</f>
        <v>0</v>
      </c>
      <c r="I378" s="4">
        <f>H378*6.019999999999999E+23</f>
        <v>0</v>
      </c>
      <c r="J378" s="1">
        <f>((0.00165*13*13*0.03/18)*0.9+(0.00165*13*13*0.03/44)*0.1)*I378</f>
        <v>0</v>
      </c>
      <c r="K378" s="4">
        <f>J378*0.00000000000000000016</f>
        <v>0</v>
      </c>
      <c r="L378" s="4">
        <f>K378/60</f>
        <v>0</v>
      </c>
      <c r="M378" s="4">
        <f>L378*50</f>
        <v>0</v>
      </c>
      <c r="N378" s="4">
        <f>M378*0.0000001</f>
        <v>0</v>
      </c>
      <c r="U378" s="1">
        <v>0.1218</v>
      </c>
      <c r="V378" s="1">
        <v>2.5192</v>
      </c>
      <c r="W378" s="1">
        <f>U378*1000/40</f>
        <v>3.0450000000000004</v>
      </c>
    </row>
    <row r="379" spans="1:23" ht="15">
      <c r="A379" s="2" t="s">
        <v>800</v>
      </c>
      <c r="B379" s="1">
        <v>0</v>
      </c>
      <c r="C379" s="1">
        <f>A379/1000</f>
        <v>129.89</v>
      </c>
      <c r="D379" s="1">
        <v>0.46640000000000004</v>
      </c>
      <c r="E379" s="4">
        <f>B379*1/0.475</f>
        <v>0</v>
      </c>
      <c r="F379" s="4">
        <f>E379*900</f>
        <v>0</v>
      </c>
      <c r="G379" s="4">
        <f>F379*D379*0.00165</f>
        <v>0</v>
      </c>
      <c r="H379" s="1">
        <f>G379*0.00165*13*13*0.3*0.03</f>
        <v>0</v>
      </c>
      <c r="I379" s="4">
        <f>H379*6.019999999999999E+23</f>
        <v>0</v>
      </c>
      <c r="J379" s="1">
        <f>((0.00165*13*13*0.03/18)*0.9+(0.00165*13*13*0.03/44)*0.1)*I379</f>
        <v>0</v>
      </c>
      <c r="K379" s="4">
        <f>J379*0.00000000000000000016</f>
        <v>0</v>
      </c>
      <c r="L379" s="4">
        <f>K379/60</f>
        <v>0</v>
      </c>
      <c r="M379" s="4">
        <f>L379*50</f>
        <v>0</v>
      </c>
      <c r="N379" s="4">
        <f>M379*0.0000001</f>
        <v>0</v>
      </c>
      <c r="U379" s="1">
        <v>0.1226</v>
      </c>
      <c r="V379" s="1">
        <v>2.5192</v>
      </c>
      <c r="W379" s="1">
        <f>U379*1000/40</f>
        <v>3.065</v>
      </c>
    </row>
    <row r="380" spans="1:23" ht="15">
      <c r="A380" s="2" t="s">
        <v>801</v>
      </c>
      <c r="B380" s="1">
        <v>0</v>
      </c>
      <c r="C380" s="1">
        <f>A380/1000</f>
        <v>130.156</v>
      </c>
      <c r="D380" s="1">
        <v>0.46640000000000004</v>
      </c>
      <c r="E380" s="4">
        <f>B380*1/0.475</f>
        <v>0</v>
      </c>
      <c r="F380" s="4">
        <f>E380*900</f>
        <v>0</v>
      </c>
      <c r="G380" s="4">
        <f>F380*D380*0.00165</f>
        <v>0</v>
      </c>
      <c r="H380" s="1">
        <f>G380*0.00165*13*13*0.3*0.05</f>
        <v>0</v>
      </c>
      <c r="I380" s="4">
        <f>H380*6.019999999999999E+23</f>
        <v>0</v>
      </c>
      <c r="J380" s="1">
        <f>((0.00165*13*13*0.05/18)*0.9+(0.00165*13*13*0.05/44)*0.1)*I380</f>
        <v>0</v>
      </c>
      <c r="K380" s="4">
        <f>J380*0.00000000000000000016</f>
        <v>0</v>
      </c>
      <c r="L380" s="4">
        <f>K380/60</f>
        <v>0</v>
      </c>
      <c r="M380" s="4">
        <f>L380*50</f>
        <v>0</v>
      </c>
      <c r="N380" s="4">
        <f>M380*0.0000001</f>
        <v>0</v>
      </c>
      <c r="U380" s="1">
        <v>0.1233</v>
      </c>
      <c r="V380" s="1">
        <v>2.5192</v>
      </c>
      <c r="W380" s="1">
        <f>U380*1000/40</f>
        <v>3.0825000000000005</v>
      </c>
    </row>
    <row r="381" spans="1:23" ht="15">
      <c r="A381" s="2" t="s">
        <v>802</v>
      </c>
      <c r="B381" s="1">
        <v>3E-06</v>
      </c>
      <c r="C381" s="1">
        <f>A381/1000</f>
        <v>130.722</v>
      </c>
      <c r="D381" s="1">
        <v>0.46640000000000004</v>
      </c>
      <c r="E381" s="4">
        <f>B381*1/0.475</f>
        <v>6.31578947368421E-06</v>
      </c>
      <c r="F381" s="4">
        <f>E381*900</f>
        <v>0.005684210526315789</v>
      </c>
      <c r="G381" s="4">
        <f>F381*D381*0.00165</f>
        <v>4.374341052631579E-06</v>
      </c>
      <c r="H381" s="1">
        <f>G381*0.00165*13*13*0.3*0.05</f>
        <v>1.8296775037894745E-08</v>
      </c>
      <c r="I381" s="4">
        <f>H381*6.019999999999999E+23</f>
        <v>11014658572812634</v>
      </c>
      <c r="J381" s="1">
        <f>((0.00165*13*13*0.05/18)*0.9+(0.00165*13*13*0.05/44)*0.1)*I381</f>
        <v>8027620851098.01</v>
      </c>
      <c r="K381" s="4">
        <f>J381*0.00000000000000000016</f>
        <v>1.2844193361756816E-06</v>
      </c>
      <c r="L381" s="4">
        <f>K381/60</f>
        <v>2.140698893626136E-08</v>
      </c>
      <c r="M381" s="4">
        <f>L381*50</f>
        <v>1.070349446813068E-06</v>
      </c>
      <c r="N381" s="4">
        <f>M381*0.0000001</f>
        <v>1.070349446813068E-13</v>
      </c>
      <c r="U381" s="1">
        <v>0.1241</v>
      </c>
      <c r="V381" s="1">
        <v>2.5192</v>
      </c>
      <c r="W381" s="1">
        <f>U381*1000/40</f>
        <v>3.1025</v>
      </c>
    </row>
    <row r="382" spans="1:23" ht="15">
      <c r="A382" s="2" t="s">
        <v>803</v>
      </c>
      <c r="B382" s="1">
        <v>0</v>
      </c>
      <c r="C382" s="1">
        <f>A382/1000</f>
        <v>130.77</v>
      </c>
      <c r="D382" s="1">
        <v>0.46640000000000004</v>
      </c>
      <c r="E382" s="4">
        <f>B382*1/0.475</f>
        <v>0</v>
      </c>
      <c r="F382" s="4">
        <f>E382*900</f>
        <v>0</v>
      </c>
      <c r="G382" s="4">
        <f>F382*D382*0.00165</f>
        <v>0</v>
      </c>
      <c r="H382" s="1">
        <f>G382*0.00165*13*13*0.3*0.05</f>
        <v>0</v>
      </c>
      <c r="I382" s="4">
        <f>H382*6.019999999999999E+23</f>
        <v>0</v>
      </c>
      <c r="J382" s="1">
        <f>((0.00165*13*13*0.05/18)*0.9+(0.00165*13*13*0.05/44)*0.1)*I382</f>
        <v>0</v>
      </c>
      <c r="K382" s="4">
        <f>J382*0.00000000000000000016</f>
        <v>0</v>
      </c>
      <c r="L382" s="4">
        <f>K382/60</f>
        <v>0</v>
      </c>
      <c r="M382" s="4">
        <f>L382*50</f>
        <v>0</v>
      </c>
      <c r="N382" s="4">
        <f>M382*0.0000001</f>
        <v>0</v>
      </c>
      <c r="U382" s="1">
        <v>0.12490000000000001</v>
      </c>
      <c r="V382" s="1">
        <v>2.5192</v>
      </c>
      <c r="W382" s="1">
        <f>U382*1000/40</f>
        <v>3.1225</v>
      </c>
    </row>
    <row r="383" spans="1:23" ht="15">
      <c r="A383" s="2" t="s">
        <v>804</v>
      </c>
      <c r="B383" s="1">
        <v>0</v>
      </c>
      <c r="C383" s="1">
        <f>A383/1000</f>
        <v>131.04199999999997</v>
      </c>
      <c r="D383" s="1">
        <v>0.45990000000000003</v>
      </c>
      <c r="E383" s="4">
        <f>B383*1/0.475</f>
        <v>0</v>
      </c>
      <c r="F383" s="4">
        <f>E383*900</f>
        <v>0</v>
      </c>
      <c r="G383" s="4">
        <f>F383*D383*0.00165</f>
        <v>0</v>
      </c>
      <c r="H383" s="1">
        <f>G383*0.00165*13*13*0.3*0.05</f>
        <v>0</v>
      </c>
      <c r="I383" s="4">
        <f>H383*6.019999999999999E+23</f>
        <v>0</v>
      </c>
      <c r="J383" s="1">
        <f>((0.00165*13*13*0.05/18)*0.9+(0.00165*13*13*0.05/44)*0.1)*I383</f>
        <v>0</v>
      </c>
      <c r="K383" s="4">
        <f>J383*0.00000000000000000016</f>
        <v>0</v>
      </c>
      <c r="L383" s="4">
        <f>K383/60</f>
        <v>0</v>
      </c>
      <c r="M383" s="4">
        <f>L383*50</f>
        <v>0</v>
      </c>
      <c r="N383" s="4">
        <f>M383*0.0000001</f>
        <v>0</v>
      </c>
      <c r="U383" s="1">
        <v>0.1257</v>
      </c>
      <c r="V383" s="1">
        <v>2.5192</v>
      </c>
      <c r="W383" s="1">
        <f>U383*1000/40</f>
        <v>3.1425</v>
      </c>
    </row>
    <row r="384" spans="1:23" ht="15">
      <c r="A384" s="2" t="s">
        <v>805</v>
      </c>
      <c r="B384" s="1">
        <v>0</v>
      </c>
      <c r="C384" s="1">
        <f>A384/1000</f>
        <v>131.201</v>
      </c>
      <c r="D384" s="1">
        <v>0.45990000000000003</v>
      </c>
      <c r="E384" s="4">
        <f>B384*1/0.475</f>
        <v>0</v>
      </c>
      <c r="F384" s="4">
        <f>E384*900</f>
        <v>0</v>
      </c>
      <c r="G384" s="4">
        <f>F384*D384*0.00165</f>
        <v>0</v>
      </c>
      <c r="H384" s="1">
        <f>G384*0.00165*13*13*0.3*0.05</f>
        <v>0</v>
      </c>
      <c r="I384" s="4">
        <f>H384*6.019999999999999E+23</f>
        <v>0</v>
      </c>
      <c r="J384" s="1">
        <f>((0.00165*13*13*0.05/18)*0.9+(0.00165*13*13*0.05/44)*0.1)*I384</f>
        <v>0</v>
      </c>
      <c r="K384" s="4">
        <f>J384*0.00000000000000000016</f>
        <v>0</v>
      </c>
      <c r="L384" s="4">
        <f>K384/60</f>
        <v>0</v>
      </c>
      <c r="M384" s="4">
        <f>L384*50</f>
        <v>0</v>
      </c>
      <c r="N384" s="4">
        <f>M384*0.0000001</f>
        <v>0</v>
      </c>
      <c r="U384" s="1">
        <v>0.1265</v>
      </c>
      <c r="V384" s="1">
        <v>2.5192</v>
      </c>
      <c r="W384" s="1">
        <f>U384*1000/40</f>
        <v>3.1625</v>
      </c>
    </row>
    <row r="385" spans="1:23" ht="15">
      <c r="A385" s="2" t="s">
        <v>806</v>
      </c>
      <c r="B385" s="1">
        <v>0</v>
      </c>
      <c r="C385" s="1">
        <f>A385/1000</f>
        <v>131.922</v>
      </c>
      <c r="D385" s="1">
        <v>0.45990000000000003</v>
      </c>
      <c r="E385" s="4">
        <f>B385*1/0.475</f>
        <v>0</v>
      </c>
      <c r="F385" s="4">
        <f>E385*900</f>
        <v>0</v>
      </c>
      <c r="G385" s="4">
        <f>F385*D385*0.00165</f>
        <v>0</v>
      </c>
      <c r="H385" s="1">
        <f>G385*0.00165*13*13*0.3*0.05</f>
        <v>0</v>
      </c>
      <c r="I385" s="4">
        <f>H385*6.019999999999999E+23</f>
        <v>0</v>
      </c>
      <c r="J385" s="1">
        <f>((0.00165*13*13*0.05/18)*0.9+(0.00165*13*13*0.05/44)*0.1)*I385</f>
        <v>0</v>
      </c>
      <c r="K385" s="4">
        <f>J385*0.00000000000000000016</f>
        <v>0</v>
      </c>
      <c r="L385" s="4">
        <f>K385/60</f>
        <v>0</v>
      </c>
      <c r="M385" s="4">
        <f>L385*50</f>
        <v>0</v>
      </c>
      <c r="N385" s="4">
        <f>M385*0.0000001</f>
        <v>0</v>
      </c>
      <c r="U385" s="1">
        <v>0.1273</v>
      </c>
      <c r="V385" s="1">
        <v>2.5191</v>
      </c>
      <c r="W385" s="1">
        <f>U385*1000/40</f>
        <v>3.1825</v>
      </c>
    </row>
    <row r="386" spans="1:23" ht="15">
      <c r="A386" s="2" t="s">
        <v>807</v>
      </c>
      <c r="B386" s="1">
        <v>0</v>
      </c>
      <c r="C386" s="1">
        <f>A386/1000</f>
        <v>132.081</v>
      </c>
      <c r="D386" s="1">
        <v>0.45990000000000003</v>
      </c>
      <c r="E386" s="4">
        <f>B386*1/0.475</f>
        <v>0</v>
      </c>
      <c r="F386" s="4">
        <f>E386*900</f>
        <v>0</v>
      </c>
      <c r="G386" s="4">
        <f>F386*D386*0.00165</f>
        <v>0</v>
      </c>
      <c r="H386" s="1">
        <f>G386*0.00165*13*13*0.3*0.05</f>
        <v>0</v>
      </c>
      <c r="I386" s="4">
        <f>H386*6.019999999999999E+23</f>
        <v>0</v>
      </c>
      <c r="J386" s="1">
        <f>((0.00165*13*13*0.05/18)*0.9+(0.00165*13*13*0.05/44)*0.1)*I386</f>
        <v>0</v>
      </c>
      <c r="K386" s="4">
        <f>J386*0.00000000000000000016</f>
        <v>0</v>
      </c>
      <c r="L386" s="4">
        <f>K386/60</f>
        <v>0</v>
      </c>
      <c r="M386" s="4">
        <f>L386*50</f>
        <v>0</v>
      </c>
      <c r="N386" s="4">
        <f>M386*0.0000001</f>
        <v>0</v>
      </c>
      <c r="U386" s="1">
        <v>0.1279</v>
      </c>
      <c r="V386" s="1">
        <v>2.5127</v>
      </c>
      <c r="W386" s="1">
        <f>U386*1000/40</f>
        <v>3.1975000000000007</v>
      </c>
    </row>
    <row r="387" spans="1:23" ht="15">
      <c r="A387" s="2" t="s">
        <v>808</v>
      </c>
      <c r="B387" s="1">
        <v>0</v>
      </c>
      <c r="C387" s="1">
        <f>A387/1000</f>
        <v>132.147</v>
      </c>
      <c r="D387" s="1">
        <v>0.45990000000000003</v>
      </c>
      <c r="E387" s="4">
        <f>B387*1/0.475</f>
        <v>0</v>
      </c>
      <c r="F387" s="4">
        <f>E387*900</f>
        <v>0</v>
      </c>
      <c r="G387" s="4">
        <f>F387*D387*0.00165</f>
        <v>0</v>
      </c>
      <c r="H387" s="1">
        <f>G387*0.00165*13*13*0.3*0.05</f>
        <v>0</v>
      </c>
      <c r="I387" s="4">
        <f>H387*6.019999999999999E+23</f>
        <v>0</v>
      </c>
      <c r="J387" s="1">
        <f>((0.00165*13*13*0.05/18)*0.9+(0.00165*13*13*0.05/44)*0.1)*I387</f>
        <v>0</v>
      </c>
      <c r="K387" s="4">
        <f>J387*0.00000000000000000016</f>
        <v>0</v>
      </c>
      <c r="L387" s="4">
        <f>K387/60</f>
        <v>0</v>
      </c>
      <c r="M387" s="4">
        <f>L387*50</f>
        <v>0</v>
      </c>
      <c r="N387" s="4">
        <f>M387*0.0000001</f>
        <v>0</v>
      </c>
      <c r="U387" s="1">
        <v>0.12860000000000002</v>
      </c>
      <c r="V387" s="1">
        <v>2.5063</v>
      </c>
      <c r="W387" s="1">
        <f>U387*1000/40</f>
        <v>3.2150000000000007</v>
      </c>
    </row>
    <row r="388" spans="1:23" ht="15">
      <c r="A388" s="2" t="s">
        <v>809</v>
      </c>
      <c r="B388" s="1">
        <v>0</v>
      </c>
      <c r="C388" s="1">
        <f>A388/1000</f>
        <v>132.697</v>
      </c>
      <c r="D388" s="1">
        <v>0.45990000000000003</v>
      </c>
      <c r="E388" s="4">
        <f>B388*1/0.475</f>
        <v>0</v>
      </c>
      <c r="F388" s="4">
        <f>E388*900</f>
        <v>0</v>
      </c>
      <c r="G388" s="4">
        <f>F388*D388*0.00165</f>
        <v>0</v>
      </c>
      <c r="H388" s="1">
        <f>G388*0.00165*13*13*0.3*0.05</f>
        <v>0</v>
      </c>
      <c r="I388" s="4">
        <f>H388*6.019999999999999E+23</f>
        <v>0</v>
      </c>
      <c r="J388" s="1">
        <f>((0.00165*13*13*0.05/18)*0.9+(0.00165*13*13*0.05/44)*0.1)*I388</f>
        <v>0</v>
      </c>
      <c r="K388" s="4">
        <f>J388*0.00000000000000000016</f>
        <v>0</v>
      </c>
      <c r="L388" s="4">
        <f>K388/60</f>
        <v>0</v>
      </c>
      <c r="M388" s="4">
        <f>L388*50</f>
        <v>0</v>
      </c>
      <c r="N388" s="4">
        <f>M388*0.0000001</f>
        <v>0</v>
      </c>
      <c r="U388" s="1">
        <v>0.12940000000000002</v>
      </c>
      <c r="V388" s="1">
        <v>2.5062</v>
      </c>
      <c r="W388" s="1">
        <f>U388*1000/40</f>
        <v>3.2350000000000003</v>
      </c>
    </row>
    <row r="389" spans="1:23" ht="15">
      <c r="A389" s="2" t="s">
        <v>810</v>
      </c>
      <c r="B389" s="1">
        <v>0</v>
      </c>
      <c r="C389" s="1">
        <f>A389/1000</f>
        <v>134.009</v>
      </c>
      <c r="D389" s="1">
        <v>0.45990000000000003</v>
      </c>
      <c r="E389" s="4">
        <f>B389*1/0.475</f>
        <v>0</v>
      </c>
      <c r="F389" s="4">
        <f>E389*900</f>
        <v>0</v>
      </c>
      <c r="G389" s="4">
        <f>F389*D389*0.00165</f>
        <v>0</v>
      </c>
      <c r="H389" s="1">
        <f>G389*0.00165*13*13*0.3*0.05</f>
        <v>0</v>
      </c>
      <c r="I389" s="4">
        <f>H389*6.019999999999999E+23</f>
        <v>0</v>
      </c>
      <c r="J389" s="1">
        <f>((0.00165*13*13*0.05/18)*0.9+(0.00165*13*13*0.05/44)*0.1)*I389</f>
        <v>0</v>
      </c>
      <c r="K389" s="4">
        <f>J389*0.00000000000000000016</f>
        <v>0</v>
      </c>
      <c r="L389" s="4">
        <f>K389/60</f>
        <v>0</v>
      </c>
      <c r="M389" s="4">
        <f>L389*50</f>
        <v>0</v>
      </c>
      <c r="N389" s="4">
        <f>M389*0.0000001</f>
        <v>0</v>
      </c>
      <c r="U389" s="1">
        <v>0.1303</v>
      </c>
      <c r="V389" s="1">
        <v>2.5062</v>
      </c>
      <c r="W389" s="1">
        <f>U389*1000/40</f>
        <v>3.2575000000000003</v>
      </c>
    </row>
    <row r="390" spans="1:23" ht="15">
      <c r="A390" s="2" t="s">
        <v>811</v>
      </c>
      <c r="B390" s="1">
        <v>0</v>
      </c>
      <c r="C390" s="1">
        <f>A390/1000</f>
        <v>134.117</v>
      </c>
      <c r="D390" s="1">
        <v>0.45990000000000003</v>
      </c>
      <c r="E390" s="4">
        <f>B390*1/0.475</f>
        <v>0</v>
      </c>
      <c r="F390" s="4">
        <f>E390*900</f>
        <v>0</v>
      </c>
      <c r="G390" s="4">
        <f>F390*D390*0.00165</f>
        <v>0</v>
      </c>
      <c r="H390" s="1">
        <f>G390*0.00165*13*13*0.3*0.05</f>
        <v>0</v>
      </c>
      <c r="I390" s="4">
        <f>H390*6.019999999999999E+23</f>
        <v>0</v>
      </c>
      <c r="J390" s="1">
        <f>((0.00165*13*13*0.05/18)*0.9+(0.00165*13*13*0.05/44)*0.1)*I390</f>
        <v>0</v>
      </c>
      <c r="K390" s="4">
        <f>J390*0.00000000000000000016</f>
        <v>0</v>
      </c>
      <c r="L390" s="4">
        <f>K390/60</f>
        <v>0</v>
      </c>
      <c r="M390" s="4">
        <f>L390*50</f>
        <v>0</v>
      </c>
      <c r="N390" s="4">
        <f>M390*0.0000001</f>
        <v>0</v>
      </c>
      <c r="U390" s="1">
        <v>0.1311</v>
      </c>
      <c r="V390" s="1">
        <v>2.5062</v>
      </c>
      <c r="W390" s="1">
        <f>U390*1000/40</f>
        <v>3.2775</v>
      </c>
    </row>
    <row r="391" spans="1:23" ht="15">
      <c r="A391" s="2" t="s">
        <v>812</v>
      </c>
      <c r="B391" s="1">
        <v>0</v>
      </c>
      <c r="C391" s="1">
        <f>A391/1000</f>
        <v>134.427</v>
      </c>
      <c r="D391" s="1">
        <v>0.45990000000000003</v>
      </c>
      <c r="E391" s="4">
        <f>B391*1/0.475</f>
        <v>0</v>
      </c>
      <c r="F391" s="4">
        <f>E391*900</f>
        <v>0</v>
      </c>
      <c r="G391" s="4">
        <f>F391*D391*0.00165</f>
        <v>0</v>
      </c>
      <c r="H391" s="1">
        <f>G391*0.00165*13*13*0.3*0.05</f>
        <v>0</v>
      </c>
      <c r="I391" s="4">
        <f>H391*6.019999999999999E+23</f>
        <v>0</v>
      </c>
      <c r="J391" s="1">
        <f>((0.00165*13*13*0.05/18)*0.9+(0.00165*13*13*0.05/44)*0.1)*I391</f>
        <v>0</v>
      </c>
      <c r="K391" s="4">
        <f>J391*0.00000000000000000016</f>
        <v>0</v>
      </c>
      <c r="L391" s="4">
        <f>K391/60</f>
        <v>0</v>
      </c>
      <c r="M391" s="4">
        <f>L391*50</f>
        <v>0</v>
      </c>
      <c r="N391" s="4">
        <f>M391*0.0000001</f>
        <v>0</v>
      </c>
      <c r="U391" s="1">
        <v>0.1318</v>
      </c>
      <c r="V391" s="1">
        <v>2.4998</v>
      </c>
      <c r="W391" s="1">
        <f>U391*1000/40</f>
        <v>3.2950000000000004</v>
      </c>
    </row>
    <row r="392" spans="1:23" ht="15">
      <c r="A392" s="2" t="s">
        <v>813</v>
      </c>
      <c r="B392" s="1">
        <v>0</v>
      </c>
      <c r="C392" s="1">
        <f>A392/1000</f>
        <v>134.539</v>
      </c>
      <c r="D392" s="1">
        <v>0.45990000000000003</v>
      </c>
      <c r="E392" s="4">
        <f>B392*1/0.475</f>
        <v>0</v>
      </c>
      <c r="F392" s="4">
        <f>E392*900</f>
        <v>0</v>
      </c>
      <c r="G392" s="4">
        <f>F392*D392*0.00165</f>
        <v>0</v>
      </c>
      <c r="H392" s="1">
        <f>G392*0.00165*13*13*0.3*0.05</f>
        <v>0</v>
      </c>
      <c r="I392" s="4">
        <f>H392*6.019999999999999E+23</f>
        <v>0</v>
      </c>
      <c r="J392" s="1">
        <f>((0.00165*13*13*0.05/18)*0.9+(0.00165*13*13*0.05/44)*0.1)*I392</f>
        <v>0</v>
      </c>
      <c r="K392" s="4">
        <f>J392*0.00000000000000000016</f>
        <v>0</v>
      </c>
      <c r="L392" s="4">
        <f>K392/60</f>
        <v>0</v>
      </c>
      <c r="M392" s="4">
        <f>L392*50</f>
        <v>0</v>
      </c>
      <c r="N392" s="4">
        <f>M392*0.0000001</f>
        <v>0</v>
      </c>
      <c r="U392" s="1">
        <v>0.1326</v>
      </c>
      <c r="V392" s="1">
        <v>2.4998</v>
      </c>
      <c r="W392" s="1">
        <f>U392*1000/40</f>
        <v>3.315</v>
      </c>
    </row>
    <row r="393" spans="1:23" ht="15">
      <c r="A393" s="2" t="s">
        <v>814</v>
      </c>
      <c r="B393" s="1">
        <v>0</v>
      </c>
      <c r="C393" s="1">
        <f>A393/1000</f>
        <v>135.161</v>
      </c>
      <c r="D393" s="1">
        <v>0.45990000000000003</v>
      </c>
      <c r="E393" s="4">
        <f>B393*1/0.475</f>
        <v>0</v>
      </c>
      <c r="F393" s="4">
        <f>E393*900</f>
        <v>0</v>
      </c>
      <c r="G393" s="4">
        <f>F393*D393*0.00165</f>
        <v>0</v>
      </c>
      <c r="H393" s="1">
        <f>G393*0.00165*13*13*0.3*0.05</f>
        <v>0</v>
      </c>
      <c r="I393" s="4">
        <f>H393*6.019999999999999E+23</f>
        <v>0</v>
      </c>
      <c r="J393" s="1">
        <f>((0.00165*13*13*0.05/18)*0.9+(0.00165*13*13*0.05/44)*0.1)*I393</f>
        <v>0</v>
      </c>
      <c r="K393" s="4">
        <f>J393*0.00000000000000000016</f>
        <v>0</v>
      </c>
      <c r="L393" s="4">
        <f>K393/60</f>
        <v>0</v>
      </c>
      <c r="M393" s="4">
        <f>L393*50</f>
        <v>0</v>
      </c>
      <c r="N393" s="4">
        <f>M393*0.0000001</f>
        <v>0</v>
      </c>
      <c r="U393" s="1">
        <v>0.1335</v>
      </c>
      <c r="V393" s="1">
        <v>2.4997</v>
      </c>
      <c r="W393" s="1">
        <f>U393*1000/40</f>
        <v>3.3375</v>
      </c>
    </row>
    <row r="394" spans="1:23" ht="15">
      <c r="A394" s="2" t="s">
        <v>815</v>
      </c>
      <c r="B394" s="1">
        <v>0</v>
      </c>
      <c r="C394" s="1">
        <f>A394/1000</f>
        <v>135.32</v>
      </c>
      <c r="D394" s="1">
        <v>0.45990000000000003</v>
      </c>
      <c r="E394" s="4">
        <f>B394*1/0.475</f>
        <v>0</v>
      </c>
      <c r="F394" s="4">
        <f>E394*900</f>
        <v>0</v>
      </c>
      <c r="G394" s="4">
        <f>F394*D394*0.00165</f>
        <v>0</v>
      </c>
      <c r="H394" s="1">
        <f>G394*0.00165*13*13*0.3*0.05</f>
        <v>0</v>
      </c>
      <c r="I394" s="4">
        <f>H394*6.019999999999999E+23</f>
        <v>0</v>
      </c>
      <c r="J394" s="1">
        <f>((0.00165*13*13*0.05/18)*0.9+(0.00165*13*13*0.05/44)*0.1)*I394</f>
        <v>0</v>
      </c>
      <c r="K394" s="4">
        <f>J394*0.00000000000000000016</f>
        <v>0</v>
      </c>
      <c r="L394" s="4">
        <f>K394/60</f>
        <v>0</v>
      </c>
      <c r="M394" s="4">
        <f>L394*50</f>
        <v>0</v>
      </c>
      <c r="N394" s="4">
        <f>M394*0.0000001</f>
        <v>0</v>
      </c>
      <c r="U394" s="1">
        <v>0.1343</v>
      </c>
      <c r="V394" s="1">
        <v>2.4997</v>
      </c>
      <c r="W394" s="1">
        <f>U394*1000/40</f>
        <v>3.3575000000000004</v>
      </c>
    </row>
    <row r="395" spans="1:23" ht="15">
      <c r="A395" s="2" t="s">
        <v>816</v>
      </c>
      <c r="B395" s="1">
        <v>2.8E-05</v>
      </c>
      <c r="C395" s="1">
        <f>A395/1000</f>
        <v>135.699</v>
      </c>
      <c r="D395" s="1">
        <v>0.45990000000000003</v>
      </c>
      <c r="E395" s="4">
        <f>B395*1/0.475</f>
        <v>5.894736842105263E-05</v>
      </c>
      <c r="F395" s="4">
        <f>E395*900</f>
        <v>0.053052631578947365</v>
      </c>
      <c r="G395" s="4">
        <f>F395*D395*0.00165</f>
        <v>4.025819368421053E-05</v>
      </c>
      <c r="H395" s="1">
        <f>G395*0.00165*13*13*0.3*0.05</f>
        <v>1.6838995963263162E-07</v>
      </c>
      <c r="I395" s="4">
        <f>H395*6.019999999999999E+23</f>
        <v>1.0137075569884422E+17</v>
      </c>
      <c r="J395" s="1">
        <f>((0.00165*13*13*0.05/18)*0.9+(0.00165*13*13*0.05/44)*0.1)*I395</f>
        <v>73880273887763.92</v>
      </c>
      <c r="K395" s="4">
        <f>J395*0.00000000000000000016</f>
        <v>1.182084382204223E-05</v>
      </c>
      <c r="L395" s="4">
        <f>K395/60</f>
        <v>1.970140637007038E-07</v>
      </c>
      <c r="M395" s="4">
        <f>L395*50</f>
        <v>9.85070318503519E-06</v>
      </c>
      <c r="N395" s="4">
        <f>M395*0.0000001</f>
        <v>9.85070318503519E-13</v>
      </c>
      <c r="U395" s="1">
        <v>0.1351</v>
      </c>
      <c r="V395" s="1">
        <v>2.4997</v>
      </c>
      <c r="W395" s="1">
        <f>U395*1000/40</f>
        <v>3.3775</v>
      </c>
    </row>
    <row r="396" spans="1:23" ht="15">
      <c r="A396" s="2" t="s">
        <v>817</v>
      </c>
      <c r="B396" s="1">
        <v>0</v>
      </c>
      <c r="C396" s="1">
        <f>A396/1000</f>
        <v>135.717</v>
      </c>
      <c r="D396" s="1">
        <v>0.45990000000000003</v>
      </c>
      <c r="E396" s="4">
        <f>B396*1/0.475</f>
        <v>0</v>
      </c>
      <c r="F396" s="4">
        <f>E396*900</f>
        <v>0</v>
      </c>
      <c r="G396" s="4">
        <f>F396*D396*0.00165</f>
        <v>0</v>
      </c>
      <c r="H396" s="1">
        <f>G396*0.00165*13*13*0.3*0.05</f>
        <v>0</v>
      </c>
      <c r="I396" s="4">
        <f>H396*6.019999999999999E+23</f>
        <v>0</v>
      </c>
      <c r="J396" s="1">
        <f>((0.00165*13*13*0.05/18)*0.9+(0.00165*13*13*0.05/44)*0.1)*I396</f>
        <v>0</v>
      </c>
      <c r="K396" s="4">
        <f>J396*0.00000000000000000016</f>
        <v>0</v>
      </c>
      <c r="L396" s="4">
        <f>K396/60</f>
        <v>0</v>
      </c>
      <c r="M396" s="4">
        <f>L396*50</f>
        <v>0</v>
      </c>
      <c r="N396" s="4">
        <f>M396*0.0000001</f>
        <v>0</v>
      </c>
      <c r="U396" s="1">
        <v>0.136</v>
      </c>
      <c r="V396" s="1">
        <v>2.4997</v>
      </c>
      <c r="W396" s="1">
        <f>U396*1000/40</f>
        <v>3.4</v>
      </c>
    </row>
    <row r="397" spans="1:23" ht="15">
      <c r="A397" s="2" t="s">
        <v>818</v>
      </c>
      <c r="B397" s="1">
        <v>0</v>
      </c>
      <c r="C397" s="1">
        <f>A397/1000</f>
        <v>136.767</v>
      </c>
      <c r="D397" s="1">
        <v>0.45990000000000003</v>
      </c>
      <c r="E397" s="4">
        <f>B397*1/0.475</f>
        <v>0</v>
      </c>
      <c r="F397" s="4">
        <f>E397*900</f>
        <v>0</v>
      </c>
      <c r="G397" s="4">
        <f>F397*D397*0.00165</f>
        <v>0</v>
      </c>
      <c r="H397" s="1">
        <f>G397*0.00165*13*13*0.3*0.05</f>
        <v>0</v>
      </c>
      <c r="I397" s="4">
        <f>H397*6.019999999999999E+23</f>
        <v>0</v>
      </c>
      <c r="J397" s="1">
        <f>((0.00165*13*13*0.05/18)*0.9+(0.00165*13*13*0.05/44)*0.1)*I397</f>
        <v>0</v>
      </c>
      <c r="K397" s="4">
        <f>J397*0.00000000000000000016</f>
        <v>0</v>
      </c>
      <c r="L397" s="4">
        <f>K397/60</f>
        <v>0</v>
      </c>
      <c r="M397" s="4">
        <f>L397*50</f>
        <v>0</v>
      </c>
      <c r="N397" s="4">
        <f>M397*0.0000001</f>
        <v>0</v>
      </c>
      <c r="U397" s="1">
        <v>0.1368</v>
      </c>
      <c r="V397" s="1">
        <v>2.4997</v>
      </c>
      <c r="W397" s="1">
        <f>U397*1000/40</f>
        <v>3.4200000000000004</v>
      </c>
    </row>
    <row r="398" spans="1:23" ht="15">
      <c r="A398" s="2" t="s">
        <v>819</v>
      </c>
      <c r="B398" s="1">
        <v>0</v>
      </c>
      <c r="C398" s="1">
        <f>A398/1000</f>
        <v>137.507</v>
      </c>
      <c r="D398" s="1">
        <v>0.4404</v>
      </c>
      <c r="E398" s="4">
        <f>B398*1/0.475</f>
        <v>0</v>
      </c>
      <c r="F398" s="4">
        <f>E398*900</f>
        <v>0</v>
      </c>
      <c r="G398" s="4">
        <f>F398*D398*0.00165</f>
        <v>0</v>
      </c>
      <c r="H398" s="1">
        <f>G398*0.00165*13*13*0.3*0.05</f>
        <v>0</v>
      </c>
      <c r="I398" s="4">
        <f>H398*6.019999999999999E+23</f>
        <v>0</v>
      </c>
      <c r="J398" s="1">
        <f>((0.00165*13*13*0.05/18)*0.9+(0.00165*13*13*0.05/44)*0.1)*I398</f>
        <v>0</v>
      </c>
      <c r="K398" s="4">
        <f>J398*0.00000000000000000016</f>
        <v>0</v>
      </c>
      <c r="L398" s="4">
        <f>K398/60</f>
        <v>0</v>
      </c>
      <c r="M398" s="4">
        <f>L398*50</f>
        <v>0</v>
      </c>
      <c r="N398" s="4">
        <f>M398*0.0000001</f>
        <v>0</v>
      </c>
      <c r="U398" s="1">
        <v>0.13770000000000002</v>
      </c>
      <c r="V398" s="1">
        <v>2.4997</v>
      </c>
      <c r="W398" s="1">
        <f>U398*1000/40</f>
        <v>3.4425000000000003</v>
      </c>
    </row>
    <row r="399" spans="1:23" ht="15">
      <c r="A399" s="2" t="s">
        <v>820</v>
      </c>
      <c r="B399" s="1">
        <v>0</v>
      </c>
      <c r="C399" s="1">
        <f>A399/1000</f>
        <v>137.97</v>
      </c>
      <c r="D399" s="1">
        <v>0.4404</v>
      </c>
      <c r="E399" s="4">
        <f>B399*1/0.475</f>
        <v>0</v>
      </c>
      <c r="F399" s="4">
        <f>E399*900</f>
        <v>0</v>
      </c>
      <c r="G399" s="4">
        <f>F399*D399*0.00165</f>
        <v>0</v>
      </c>
      <c r="H399" s="1">
        <f>G399*0.00165*13*13*0.3*0.05</f>
        <v>0</v>
      </c>
      <c r="I399" s="4">
        <f>H399*6.019999999999999E+23</f>
        <v>0</v>
      </c>
      <c r="J399" s="1">
        <f>((0.00165*13*13*0.05/18)*0.9+(0.00165*13*13*0.05/44)*0.1)*I399</f>
        <v>0</v>
      </c>
      <c r="K399" s="4">
        <f>J399*0.00000000000000000016</f>
        <v>0</v>
      </c>
      <c r="L399" s="4">
        <f>K399/60</f>
        <v>0</v>
      </c>
      <c r="M399" s="4">
        <f>L399*50</f>
        <v>0</v>
      </c>
      <c r="N399" s="4">
        <f>M399*0.0000001</f>
        <v>0</v>
      </c>
      <c r="U399" s="1">
        <v>0.1386</v>
      </c>
      <c r="V399" s="1">
        <v>2.4997</v>
      </c>
      <c r="W399" s="1">
        <f>U399*1000/40</f>
        <v>3.465</v>
      </c>
    </row>
    <row r="400" spans="1:23" ht="15">
      <c r="A400" s="2" t="s">
        <v>821</v>
      </c>
      <c r="B400" s="1">
        <v>0</v>
      </c>
      <c r="C400" s="1">
        <f>A400/1000</f>
        <v>138.392</v>
      </c>
      <c r="D400" s="1">
        <v>0.4404</v>
      </c>
      <c r="E400" s="4">
        <f>B400*1/0.475</f>
        <v>0</v>
      </c>
      <c r="F400" s="4">
        <f>E400*900</f>
        <v>0</v>
      </c>
      <c r="G400" s="4">
        <f>F400*D400*0.00165</f>
        <v>0</v>
      </c>
      <c r="H400" s="1">
        <f>G400*0.00165*13*13*0.3*0.05</f>
        <v>0</v>
      </c>
      <c r="I400" s="4">
        <f>H400*6.019999999999999E+23</f>
        <v>0</v>
      </c>
      <c r="J400" s="1">
        <f>((0.00165*13*13*0.05/18)*0.9+(0.00165*13*13*0.05/44)*0.1)*I400</f>
        <v>0</v>
      </c>
      <c r="K400" s="4">
        <f>J400*0.00000000000000000016</f>
        <v>0</v>
      </c>
      <c r="L400" s="4">
        <f>K400/60</f>
        <v>0</v>
      </c>
      <c r="M400" s="4">
        <f>L400*50</f>
        <v>0</v>
      </c>
      <c r="N400" s="4">
        <f>M400*0.0000001</f>
        <v>0</v>
      </c>
      <c r="U400" s="1">
        <v>0.1394</v>
      </c>
      <c r="V400" s="1">
        <v>2.4996</v>
      </c>
      <c r="W400" s="1">
        <f>U400*1000/40</f>
        <v>3.4850000000000003</v>
      </c>
    </row>
    <row r="401" spans="1:23" ht="15">
      <c r="A401" s="2" t="s">
        <v>822</v>
      </c>
      <c r="B401" s="1">
        <v>1.6E-05</v>
      </c>
      <c r="C401" s="1">
        <f>A401/1000</f>
        <v>139.073</v>
      </c>
      <c r="D401" s="1">
        <v>0.4404</v>
      </c>
      <c r="E401" s="4">
        <f>B401*1/0.475</f>
        <v>3.3684210526315786E-05</v>
      </c>
      <c r="F401" s="4">
        <f>E401*900</f>
        <v>0.03031578947368421</v>
      </c>
      <c r="G401" s="4">
        <f>F401*D401*0.00165</f>
        <v>2.2029271578947372E-05</v>
      </c>
      <c r="H401" s="1">
        <f>G401*0.00165*13*13*0.3*0.05</f>
        <v>9.214293569684217E-08</v>
      </c>
      <c r="I401" s="4">
        <f>H401*6.019999999999999E+23</f>
        <v>55470047289498980</v>
      </c>
      <c r="J401" s="1">
        <f>((0.00165*13*13*0.05/18)*0.9+(0.00165*13*13*0.05/44)*0.1)*I401</f>
        <v>40427263840177.984</v>
      </c>
      <c r="K401" s="4">
        <f>J401*0.00000000000000000016</f>
        <v>6.4683622144284785E-06</v>
      </c>
      <c r="L401" s="4">
        <f>K401/60</f>
        <v>1.0780603690714131E-07</v>
      </c>
      <c r="M401" s="4">
        <f>L401*50</f>
        <v>5.3903018453570656E-06</v>
      </c>
      <c r="N401" s="4">
        <f>M401*0.0000001</f>
        <v>5.390301845357066E-13</v>
      </c>
      <c r="U401" s="1">
        <v>0.1403</v>
      </c>
      <c r="V401" s="1">
        <v>2.4996</v>
      </c>
      <c r="W401" s="1">
        <f>U401*1000/40</f>
        <v>3.5075000000000003</v>
      </c>
    </row>
    <row r="402" spans="1:23" ht="15">
      <c r="A402" s="2" t="s">
        <v>823</v>
      </c>
      <c r="B402" s="1">
        <v>0</v>
      </c>
      <c r="C402" s="1">
        <f>A402/1000</f>
        <v>139.122</v>
      </c>
      <c r="D402" s="1">
        <v>0.4404</v>
      </c>
      <c r="E402" s="4">
        <f>B402*1/0.475</f>
        <v>0</v>
      </c>
      <c r="F402" s="4">
        <f>E402*900</f>
        <v>0</v>
      </c>
      <c r="G402" s="4">
        <f>F402*D402*0.00165</f>
        <v>0</v>
      </c>
      <c r="H402" s="1">
        <f>G402*0.00165*13*13*0.3*0.05</f>
        <v>0</v>
      </c>
      <c r="I402" s="4">
        <f>H402*6.019999999999999E+23</f>
        <v>0</v>
      </c>
      <c r="J402" s="1">
        <f>((0.00165*13*13*0.05/18)*0.9+(0.00165*13*13*0.05/44)*0.1)*I402</f>
        <v>0</v>
      </c>
      <c r="K402" s="4">
        <f>J402*0.00000000000000000016</f>
        <v>0</v>
      </c>
      <c r="L402" s="4">
        <f>K402/60</f>
        <v>0</v>
      </c>
      <c r="M402" s="4">
        <f>L402*50</f>
        <v>0</v>
      </c>
      <c r="N402" s="4">
        <f>M402*0.0000001</f>
        <v>0</v>
      </c>
      <c r="U402" s="1">
        <v>0.1411</v>
      </c>
      <c r="V402" s="1">
        <v>2.4932</v>
      </c>
      <c r="W402" s="1">
        <f>U402*1000/40</f>
        <v>3.5275</v>
      </c>
    </row>
    <row r="403" spans="1:23" ht="15">
      <c r="A403" s="2" t="s">
        <v>824</v>
      </c>
      <c r="B403" s="1">
        <v>1E-06</v>
      </c>
      <c r="C403" s="1">
        <f>A403/1000</f>
        <v>139.237</v>
      </c>
      <c r="D403" s="1">
        <v>0.4404</v>
      </c>
      <c r="E403" s="4">
        <f>B403*1/0.475</f>
        <v>2.1052631578947366E-06</v>
      </c>
      <c r="F403" s="4">
        <f>E403*900</f>
        <v>0.001894736842105263</v>
      </c>
      <c r="G403" s="4">
        <f>F403*D403*0.00165</f>
        <v>1.3768294736842107E-06</v>
      </c>
      <c r="H403" s="1">
        <f>G403*0.00165*13*13*0.3*0.05</f>
        <v>5.758933481052636E-09</v>
      </c>
      <c r="I403" s="4">
        <f>H403*6.019999999999999E+23</f>
        <v>3466877955593686</v>
      </c>
      <c r="J403" s="1">
        <f>((0.00165*13*13*0.05/18)*0.9+(0.00165*13*13*0.05/44)*0.1)*I403</f>
        <v>2526703990011.124</v>
      </c>
      <c r="K403" s="4">
        <f>J403*0.00000000000000000016</f>
        <v>4.042726384017799E-07</v>
      </c>
      <c r="L403" s="4">
        <f>K403/60</f>
        <v>6.737877306696332E-09</v>
      </c>
      <c r="M403" s="4">
        <f>L403*50</f>
        <v>3.368938653348166E-07</v>
      </c>
      <c r="N403" s="4">
        <f>M403*0.0000001</f>
        <v>3.368938653348166E-14</v>
      </c>
      <c r="U403" s="1">
        <v>0.14200000000000002</v>
      </c>
      <c r="V403" s="1">
        <v>2.4932</v>
      </c>
      <c r="W403" s="1">
        <f>U403*1000/40</f>
        <v>3.5500000000000007</v>
      </c>
    </row>
    <row r="404" spans="1:23" ht="15">
      <c r="A404" s="2" t="s">
        <v>825</v>
      </c>
      <c r="B404" s="1">
        <v>0</v>
      </c>
      <c r="C404" s="1">
        <f>A404/1000</f>
        <v>139.281</v>
      </c>
      <c r="D404" s="1">
        <v>0.4404</v>
      </c>
      <c r="E404" s="4">
        <f>B404*1/0.475</f>
        <v>0</v>
      </c>
      <c r="F404" s="4">
        <f>E404*900</f>
        <v>0</v>
      </c>
      <c r="G404" s="4">
        <f>F404*D404*0.00165</f>
        <v>0</v>
      </c>
      <c r="H404" s="1">
        <f>G404*0.00165*13*13*0.3*0.05</f>
        <v>0</v>
      </c>
      <c r="I404" s="4">
        <f>H404*6.019999999999999E+23</f>
        <v>0</v>
      </c>
      <c r="J404" s="1">
        <f>((0.00165*13*13*0.05/18)*0.9+(0.00165*13*13*0.05/44)*0.1)*I404</f>
        <v>0</v>
      </c>
      <c r="K404" s="4">
        <f>J404*0.00000000000000000016</f>
        <v>0</v>
      </c>
      <c r="L404" s="4">
        <f>K404/60</f>
        <v>0</v>
      </c>
      <c r="M404" s="4">
        <f>L404*50</f>
        <v>0</v>
      </c>
      <c r="N404" s="4">
        <f>M404*0.0000001</f>
        <v>0</v>
      </c>
      <c r="U404" s="1">
        <v>0.1428</v>
      </c>
      <c r="V404" s="1">
        <v>2.4932</v>
      </c>
      <c r="W404" s="1">
        <f>U404*1000/40</f>
        <v>3.5700000000000003</v>
      </c>
    </row>
    <row r="405" spans="1:23" ht="15">
      <c r="A405" s="2" t="s">
        <v>826</v>
      </c>
      <c r="B405" s="1">
        <v>0</v>
      </c>
      <c r="C405" s="1">
        <f>A405/1000</f>
        <v>139.544</v>
      </c>
      <c r="D405" s="1">
        <v>0.4404</v>
      </c>
      <c r="E405" s="4">
        <f>B405*1/0.475</f>
        <v>0</v>
      </c>
      <c r="F405" s="4">
        <f>E405*900</f>
        <v>0</v>
      </c>
      <c r="G405" s="4">
        <f>F405*D405*0.00165</f>
        <v>0</v>
      </c>
      <c r="H405" s="1">
        <f>G405*0.00165*13*13*0.3*0.05</f>
        <v>0</v>
      </c>
      <c r="I405" s="4">
        <f>H405*6.019999999999999E+23</f>
        <v>0</v>
      </c>
      <c r="J405" s="1">
        <f>((0.00165*13*13*0.05/18)*0.9+(0.00165*13*13*0.05/44)*0.1)*I405</f>
        <v>0</v>
      </c>
      <c r="K405" s="4">
        <f>J405*0.00000000000000000016</f>
        <v>0</v>
      </c>
      <c r="L405" s="4">
        <f>K405/60</f>
        <v>0</v>
      </c>
      <c r="M405" s="4">
        <f>L405*50</f>
        <v>0</v>
      </c>
      <c r="N405" s="4">
        <f>M405*0.0000001</f>
        <v>0</v>
      </c>
      <c r="U405" s="1">
        <v>0.1437</v>
      </c>
      <c r="V405" s="1">
        <v>2.4931</v>
      </c>
      <c r="W405" s="1">
        <f>U405*1000/40</f>
        <v>3.5925</v>
      </c>
    </row>
    <row r="406" spans="1:23" ht="15">
      <c r="A406" s="2" t="s">
        <v>827</v>
      </c>
      <c r="B406" s="1">
        <v>0</v>
      </c>
      <c r="C406" s="1">
        <f>A406/1000</f>
        <v>139.703</v>
      </c>
      <c r="D406" s="1">
        <v>0.4404</v>
      </c>
      <c r="E406" s="4">
        <f>B406*1/0.475</f>
        <v>0</v>
      </c>
      <c r="F406" s="4">
        <f>E406*900</f>
        <v>0</v>
      </c>
      <c r="G406" s="4">
        <f>F406*D406*0.00165</f>
        <v>0</v>
      </c>
      <c r="H406" s="1">
        <f>G406*0.00165*13*13*0.3*0.05</f>
        <v>0</v>
      </c>
      <c r="I406" s="4">
        <f>H406*6.019999999999999E+23</f>
        <v>0</v>
      </c>
      <c r="J406" s="1">
        <f>((0.00165*13*13*0.05/18)*0.9+(0.00165*13*13*0.05/44)*0.1)*I406</f>
        <v>0</v>
      </c>
      <c r="K406" s="4">
        <f>J406*0.00000000000000000016</f>
        <v>0</v>
      </c>
      <c r="L406" s="4">
        <f>K406/60</f>
        <v>0</v>
      </c>
      <c r="M406" s="4">
        <f>L406*50</f>
        <v>0</v>
      </c>
      <c r="N406" s="4">
        <f>M406*0.0000001</f>
        <v>0</v>
      </c>
      <c r="U406" s="1">
        <v>0.1446</v>
      </c>
      <c r="V406" s="1">
        <v>2.4931</v>
      </c>
      <c r="W406" s="1">
        <f>U406*1000/40</f>
        <v>3.6149999999999998</v>
      </c>
    </row>
    <row r="407" spans="1:23" ht="15">
      <c r="A407" s="2" t="s">
        <v>828</v>
      </c>
      <c r="B407" s="1">
        <v>0</v>
      </c>
      <c r="C407" s="1">
        <f>A407/1000</f>
        <v>140.167</v>
      </c>
      <c r="D407" s="1">
        <v>0.4404</v>
      </c>
      <c r="E407" s="4">
        <f>B407*1/0.475</f>
        <v>0</v>
      </c>
      <c r="F407" s="4">
        <f>E407*900</f>
        <v>0</v>
      </c>
      <c r="G407" s="4">
        <f>F407*D407*0.00165</f>
        <v>0</v>
      </c>
      <c r="H407" s="1">
        <f>G407*0.00165*13*13*0.3*0.05</f>
        <v>0</v>
      </c>
      <c r="I407" s="4">
        <f>H407*6.019999999999999E+23</f>
        <v>0</v>
      </c>
      <c r="J407" s="1">
        <f>((0.00165*13*13*0.05/18)*0.9+(0.00165*13*13*0.05/44)*0.1)*I407</f>
        <v>0</v>
      </c>
      <c r="K407" s="4">
        <f>J407*0.00000000000000000016</f>
        <v>0</v>
      </c>
      <c r="L407" s="4">
        <f>K407/60</f>
        <v>0</v>
      </c>
      <c r="M407" s="4">
        <f>L407*50</f>
        <v>0</v>
      </c>
      <c r="N407" s="4">
        <f>M407*0.0000001</f>
        <v>0</v>
      </c>
      <c r="U407" s="1">
        <v>0.1456</v>
      </c>
      <c r="V407" s="1">
        <v>2.4931</v>
      </c>
      <c r="W407" s="1">
        <f>U407*1000/40</f>
        <v>3.6399999999999997</v>
      </c>
    </row>
    <row r="408" spans="1:23" ht="15">
      <c r="A408" s="2" t="s">
        <v>829</v>
      </c>
      <c r="B408" s="1">
        <v>0</v>
      </c>
      <c r="C408" s="1">
        <f>A408/1000</f>
        <v>140.62</v>
      </c>
      <c r="D408" s="1">
        <v>0.4404</v>
      </c>
      <c r="E408" s="4">
        <f>B408*1/0.475</f>
        <v>0</v>
      </c>
      <c r="F408" s="4">
        <f>E408*900</f>
        <v>0</v>
      </c>
      <c r="G408" s="4">
        <f>F408*D408*0.00165</f>
        <v>0</v>
      </c>
      <c r="H408" s="1">
        <f>G408*0.00165*13*13*0.3*0.05</f>
        <v>0</v>
      </c>
      <c r="I408" s="4">
        <f>H408*6.019999999999999E+23</f>
        <v>0</v>
      </c>
      <c r="J408" s="1">
        <f>((0.00165*13*13*0.05/18)*0.9+(0.00165*13*13*0.05/44)*0.1)*I408</f>
        <v>0</v>
      </c>
      <c r="K408" s="4">
        <f>J408*0.00000000000000000016</f>
        <v>0</v>
      </c>
      <c r="L408" s="4">
        <f>K408/60</f>
        <v>0</v>
      </c>
      <c r="M408" s="4">
        <f>L408*50</f>
        <v>0</v>
      </c>
      <c r="N408" s="4">
        <f>M408*0.0000001</f>
        <v>0</v>
      </c>
      <c r="U408" s="1">
        <v>0.14650000000000002</v>
      </c>
      <c r="V408" s="1">
        <v>2.4931</v>
      </c>
      <c r="W408" s="1">
        <f>U408*1000/40</f>
        <v>3.6625000000000005</v>
      </c>
    </row>
    <row r="409" spans="1:23" ht="15">
      <c r="A409" s="2" t="s">
        <v>830</v>
      </c>
      <c r="B409" s="1">
        <v>1E-06</v>
      </c>
      <c r="C409" s="1">
        <f>A409/1000</f>
        <v>141.163</v>
      </c>
      <c r="D409" s="1">
        <v>0.4404</v>
      </c>
      <c r="E409" s="4">
        <f>B409*1/0.475</f>
        <v>2.1052631578947366E-06</v>
      </c>
      <c r="F409" s="4">
        <f>E409*900</f>
        <v>0.001894736842105263</v>
      </c>
      <c r="G409" s="4">
        <f>F409*D409*0.00165</f>
        <v>1.3768294736842107E-06</v>
      </c>
      <c r="H409" s="1">
        <f>G409*0.00165*13*13*0.3*0.05</f>
        <v>5.758933481052636E-09</v>
      </c>
      <c r="I409" s="4">
        <f>H409*6.019999999999999E+23</f>
        <v>3466877955593686</v>
      </c>
      <c r="J409" s="1">
        <f>((0.00165*13*13*0.05/18)*0.9+(0.00165*13*13*0.05/44)*0.1)*I409</f>
        <v>2526703990011.124</v>
      </c>
      <c r="K409" s="4">
        <f>J409*0.00000000000000000016</f>
        <v>4.042726384017799E-07</v>
      </c>
      <c r="L409" s="4">
        <f>K409/60</f>
        <v>6.737877306696332E-09</v>
      </c>
      <c r="M409" s="4">
        <f>L409*50</f>
        <v>3.368938653348166E-07</v>
      </c>
      <c r="N409" s="4">
        <f>M409*0.0000001</f>
        <v>3.368938653348166E-14</v>
      </c>
      <c r="U409" s="1">
        <v>0.1474</v>
      </c>
      <c r="V409" s="1">
        <v>2.4931</v>
      </c>
      <c r="W409" s="1">
        <f>U409*1000/40</f>
        <v>3.685</v>
      </c>
    </row>
    <row r="410" spans="1:23" ht="15">
      <c r="A410" s="2" t="s">
        <v>831</v>
      </c>
      <c r="B410" s="1">
        <v>0</v>
      </c>
      <c r="C410" s="1">
        <f>A410/1000</f>
        <v>141.36</v>
      </c>
      <c r="D410" s="1">
        <v>0.4404</v>
      </c>
      <c r="E410" s="4">
        <f>B410*1/0.475</f>
        <v>0</v>
      </c>
      <c r="F410" s="4">
        <f>E410*900</f>
        <v>0</v>
      </c>
      <c r="G410" s="4">
        <f>F410*D410*0.00165</f>
        <v>0</v>
      </c>
      <c r="H410" s="1">
        <f>G410*0.00165*13*13*0.3*0.05</f>
        <v>0</v>
      </c>
      <c r="I410" s="4">
        <f>H410*6.019999999999999E+23</f>
        <v>0</v>
      </c>
      <c r="J410" s="1">
        <f>((0.00165*13*13*0.05/18)*0.9+(0.00165*13*13*0.05/44)*0.1)*I410</f>
        <v>0</v>
      </c>
      <c r="K410" s="4">
        <f>J410*0.00000000000000000016</f>
        <v>0</v>
      </c>
      <c r="L410" s="4">
        <f>K410/60</f>
        <v>0</v>
      </c>
      <c r="M410" s="4">
        <f>L410*50</f>
        <v>0</v>
      </c>
      <c r="N410" s="4">
        <f>M410*0.0000001</f>
        <v>0</v>
      </c>
      <c r="U410" s="1">
        <v>0.1482</v>
      </c>
      <c r="V410" s="1">
        <v>2.4931</v>
      </c>
      <c r="W410" s="1">
        <f>U410*1000/40</f>
        <v>3.7049999999999996</v>
      </c>
    </row>
    <row r="411" spans="1:23" ht="15">
      <c r="A411" s="2" t="s">
        <v>832</v>
      </c>
      <c r="B411" s="1">
        <v>0</v>
      </c>
      <c r="C411" s="1">
        <f>A411/1000</f>
        <v>141.772</v>
      </c>
      <c r="D411" s="1">
        <v>0.4404</v>
      </c>
      <c r="E411" s="4">
        <f>B411*1/0.475</f>
        <v>0</v>
      </c>
      <c r="F411" s="4">
        <f>E411*900</f>
        <v>0</v>
      </c>
      <c r="G411" s="4">
        <f>F411*D411*0.00165</f>
        <v>0</v>
      </c>
      <c r="H411" s="1">
        <f>G411*0.00165*13*13*0.3*0.05</f>
        <v>0</v>
      </c>
      <c r="I411" s="4">
        <f>H411*6.019999999999999E+23</f>
        <v>0</v>
      </c>
      <c r="J411" s="1">
        <f>((0.00165*13*13*0.05/18)*0.9+(0.00165*13*13*0.05/44)*0.1)*I411</f>
        <v>0</v>
      </c>
      <c r="K411" s="4">
        <f>J411*0.00000000000000000016</f>
        <v>0</v>
      </c>
      <c r="L411" s="4">
        <f>K411/60</f>
        <v>0</v>
      </c>
      <c r="M411" s="4">
        <f>L411*50</f>
        <v>0</v>
      </c>
      <c r="N411" s="4">
        <f>M411*0.0000001</f>
        <v>0</v>
      </c>
      <c r="U411" s="1">
        <v>0.1492</v>
      </c>
      <c r="V411" s="1">
        <v>2.4929</v>
      </c>
      <c r="W411" s="1">
        <f>U411*1000/40</f>
        <v>3.7299999999999995</v>
      </c>
    </row>
    <row r="412" spans="1:23" ht="15">
      <c r="A412" s="2" t="s">
        <v>833</v>
      </c>
      <c r="B412" s="1">
        <v>0</v>
      </c>
      <c r="C412" s="1">
        <f>A412/1000</f>
        <v>141.931</v>
      </c>
      <c r="D412" s="1">
        <v>0.4404</v>
      </c>
      <c r="E412" s="4">
        <f>B412*1/0.475</f>
        <v>0</v>
      </c>
      <c r="F412" s="4">
        <f>E412*900</f>
        <v>0</v>
      </c>
      <c r="G412" s="4">
        <f>F412*D412*0.00165</f>
        <v>0</v>
      </c>
      <c r="H412" s="1">
        <f>G412*0.00165*13*13*0.3*0.05</f>
        <v>0</v>
      </c>
      <c r="I412" s="4">
        <f>H412*6.019999999999999E+23</f>
        <v>0</v>
      </c>
      <c r="J412" s="1">
        <f>((0.00165*13*13*0.05/18)*0.9+(0.00165*13*13*0.05/44)*0.1)*I412</f>
        <v>0</v>
      </c>
      <c r="K412" s="4">
        <f>J412*0.00000000000000000016</f>
        <v>0</v>
      </c>
      <c r="L412" s="4">
        <f>K412/60</f>
        <v>0</v>
      </c>
      <c r="M412" s="4">
        <f>L412*50</f>
        <v>0</v>
      </c>
      <c r="N412" s="4">
        <f>M412*0.0000001</f>
        <v>0</v>
      </c>
      <c r="U412" s="1">
        <v>0.15030000000000002</v>
      </c>
      <c r="V412" s="1">
        <v>2.4995</v>
      </c>
      <c r="W412" s="1">
        <f>U412*1000/40</f>
        <v>3.7575000000000003</v>
      </c>
    </row>
    <row r="413" spans="1:23" ht="15">
      <c r="A413" s="2" t="s">
        <v>834</v>
      </c>
      <c r="B413" s="1">
        <v>0</v>
      </c>
      <c r="C413" s="1">
        <f>A413/1000</f>
        <v>141.977</v>
      </c>
      <c r="D413" s="1">
        <v>0.4404</v>
      </c>
      <c r="E413" s="4">
        <f>B413*1/0.475</f>
        <v>0</v>
      </c>
      <c r="F413" s="4">
        <f>E413*900</f>
        <v>0</v>
      </c>
      <c r="G413" s="4">
        <f>F413*D413*0.00165</f>
        <v>0</v>
      </c>
      <c r="H413" s="1">
        <f>G413*0.00165*13*13*0.3*0.05</f>
        <v>0</v>
      </c>
      <c r="I413" s="4">
        <f>H413*6.019999999999999E+23</f>
        <v>0</v>
      </c>
      <c r="J413" s="1">
        <f>((0.00165*13*13*0.05/18)*0.9+(0.00165*13*13*0.05/44)*0.1)*I413</f>
        <v>0</v>
      </c>
      <c r="K413" s="4">
        <f>J413*0.00000000000000000016</f>
        <v>0</v>
      </c>
      <c r="L413" s="4">
        <f>K413/60</f>
        <v>0</v>
      </c>
      <c r="M413" s="4">
        <f>L413*50</f>
        <v>0</v>
      </c>
      <c r="N413" s="4">
        <f>M413*0.0000001</f>
        <v>0</v>
      </c>
      <c r="U413" s="1">
        <v>0.15130000000000002</v>
      </c>
      <c r="V413" s="1">
        <v>2.4994</v>
      </c>
      <c r="W413" s="1">
        <f>U413*1000/40</f>
        <v>3.7825</v>
      </c>
    </row>
    <row r="414" spans="1:23" ht="15">
      <c r="A414" s="2" t="s">
        <v>835</v>
      </c>
      <c r="B414" s="1">
        <v>0</v>
      </c>
      <c r="C414" s="1">
        <f>A414/1000</f>
        <v>142.512</v>
      </c>
      <c r="D414" s="1">
        <v>0.4404</v>
      </c>
      <c r="E414" s="4">
        <f>B414*1/0.475</f>
        <v>0</v>
      </c>
      <c r="F414" s="4">
        <f>E414*900</f>
        <v>0</v>
      </c>
      <c r="G414" s="4">
        <f>F414*D414*0.00165</f>
        <v>0</v>
      </c>
      <c r="H414" s="1">
        <f>G414*0.00165*13*13*0.3*0.05</f>
        <v>0</v>
      </c>
      <c r="I414" s="4">
        <f>H414*6.019999999999999E+23</f>
        <v>0</v>
      </c>
      <c r="J414" s="1">
        <f>((0.00165*13*13*0.05/18)*0.9+(0.00165*13*13*0.05/44)*0.1)*I414</f>
        <v>0</v>
      </c>
      <c r="K414" s="4">
        <f>J414*0.00000000000000000016</f>
        <v>0</v>
      </c>
      <c r="L414" s="4">
        <f>K414/60</f>
        <v>0</v>
      </c>
      <c r="M414" s="4">
        <f>L414*50</f>
        <v>0</v>
      </c>
      <c r="N414" s="4">
        <f>M414*0.0000001</f>
        <v>0</v>
      </c>
      <c r="U414" s="1">
        <v>0.1522</v>
      </c>
      <c r="V414" s="1">
        <v>2.4994</v>
      </c>
      <c r="W414" s="1">
        <f>U414*1000/40</f>
        <v>3.8049999999999997</v>
      </c>
    </row>
    <row r="415" spans="1:23" ht="15">
      <c r="A415" s="2" t="s">
        <v>836</v>
      </c>
      <c r="B415" s="1">
        <v>0</v>
      </c>
      <c r="C415" s="1">
        <f>A415/1000</f>
        <v>142.671</v>
      </c>
      <c r="D415" s="1">
        <v>0.4404</v>
      </c>
      <c r="E415" s="4">
        <f>B415*1/0.475</f>
        <v>0</v>
      </c>
      <c r="F415" s="4">
        <f>E415*900</f>
        <v>0</v>
      </c>
      <c r="G415" s="4">
        <f>F415*D415*0.00165</f>
        <v>0</v>
      </c>
      <c r="H415" s="1">
        <f>G415*0.00165*13*13*0.3*0.05</f>
        <v>0</v>
      </c>
      <c r="I415" s="4">
        <f>H415*6.019999999999999E+23</f>
        <v>0</v>
      </c>
      <c r="J415" s="1">
        <f>((0.00165*13*13*0.05/18)*0.9+(0.00165*13*13*0.05/44)*0.1)*I415</f>
        <v>0</v>
      </c>
      <c r="K415" s="4">
        <f>J415*0.00000000000000000016</f>
        <v>0</v>
      </c>
      <c r="L415" s="4">
        <f>K415/60</f>
        <v>0</v>
      </c>
      <c r="M415" s="4">
        <f>L415*50</f>
        <v>0</v>
      </c>
      <c r="N415" s="4">
        <f>M415*0.0000001</f>
        <v>0</v>
      </c>
      <c r="U415" s="1">
        <v>0.15330000000000002</v>
      </c>
      <c r="V415" s="1">
        <v>2.5058</v>
      </c>
      <c r="W415" s="1">
        <f>U415*1000/40</f>
        <v>3.8325000000000005</v>
      </c>
    </row>
    <row r="416" spans="1:23" ht="15">
      <c r="A416" s="2" t="s">
        <v>837</v>
      </c>
      <c r="B416" s="1">
        <v>0</v>
      </c>
      <c r="C416" s="1">
        <f>A416/1000</f>
        <v>143.017</v>
      </c>
      <c r="D416" s="1">
        <v>0.4404</v>
      </c>
      <c r="E416" s="4">
        <f>B416*1/0.475</f>
        <v>0</v>
      </c>
      <c r="F416" s="4">
        <f>E416*900</f>
        <v>0</v>
      </c>
      <c r="G416" s="4">
        <f>F416*D416*0.00165</f>
        <v>0</v>
      </c>
      <c r="H416" s="1">
        <f>G416*0.00165*13*13*0.3*0.05</f>
        <v>0</v>
      </c>
      <c r="I416" s="4">
        <f>H416*6.019999999999999E+23</f>
        <v>0</v>
      </c>
      <c r="J416" s="1">
        <f>((0.00165*13*13*0.05/18)*0.9+(0.00165*13*13*0.05/44)*0.1)*I416</f>
        <v>0</v>
      </c>
      <c r="K416" s="4">
        <f>J416*0.00000000000000000016</f>
        <v>0</v>
      </c>
      <c r="L416" s="4">
        <f>K416/60</f>
        <v>0</v>
      </c>
      <c r="M416" s="4">
        <f>L416*50</f>
        <v>0</v>
      </c>
      <c r="N416" s="4">
        <f>M416*0.0000001</f>
        <v>0</v>
      </c>
      <c r="U416" s="1">
        <v>0.15430000000000002</v>
      </c>
      <c r="V416" s="1">
        <v>2.5058</v>
      </c>
      <c r="W416" s="1">
        <f>U416*1000/40</f>
        <v>3.8575000000000004</v>
      </c>
    </row>
    <row r="417" spans="1:23" ht="15">
      <c r="A417" s="2" t="s">
        <v>838</v>
      </c>
      <c r="B417" s="1">
        <v>0</v>
      </c>
      <c r="C417" s="1">
        <f>A417/1000</f>
        <v>143.09</v>
      </c>
      <c r="D417" s="1">
        <v>0.4404</v>
      </c>
      <c r="E417" s="4">
        <f>B417*1/0.475</f>
        <v>0</v>
      </c>
      <c r="F417" s="4">
        <f>E417*900</f>
        <v>0</v>
      </c>
      <c r="G417" s="4">
        <f>F417*D417*0.00165</f>
        <v>0</v>
      </c>
      <c r="H417" s="1">
        <f>G417*0.00165*13*13*0.3*0.05</f>
        <v>0</v>
      </c>
      <c r="I417" s="4">
        <f>H417*6.019999999999999E+23</f>
        <v>0</v>
      </c>
      <c r="J417" s="1">
        <f>((0.00165*13*13*0.05/18)*0.9+(0.00165*13*13*0.05/44)*0.1)*I417</f>
        <v>0</v>
      </c>
      <c r="K417" s="4">
        <f>J417*0.00000000000000000016</f>
        <v>0</v>
      </c>
      <c r="L417" s="4">
        <f>K417/60</f>
        <v>0</v>
      </c>
      <c r="M417" s="4">
        <f>L417*50</f>
        <v>0</v>
      </c>
      <c r="N417" s="4">
        <f>M417*0.0000001</f>
        <v>0</v>
      </c>
      <c r="U417" s="1">
        <v>0.1554</v>
      </c>
      <c r="V417" s="1">
        <v>2.5122</v>
      </c>
      <c r="W417" s="1">
        <f>U417*1000/40</f>
        <v>3.8850000000000002</v>
      </c>
    </row>
    <row r="418" spans="1:23" ht="15">
      <c r="A418" s="2" t="s">
        <v>839</v>
      </c>
      <c r="B418" s="1">
        <v>0</v>
      </c>
      <c r="C418" s="1">
        <f>A418/1000</f>
        <v>144.02</v>
      </c>
      <c r="D418" s="1">
        <v>0.4404</v>
      </c>
      <c r="E418" s="4">
        <f>B418*1/0.475</f>
        <v>0</v>
      </c>
      <c r="F418" s="4">
        <f>E418*900</f>
        <v>0</v>
      </c>
      <c r="G418" s="4">
        <f>F418*D418*0.00165</f>
        <v>0</v>
      </c>
      <c r="H418" s="1">
        <f>G418*0.00165*13*13*0.3*0.05</f>
        <v>0</v>
      </c>
      <c r="I418" s="4">
        <f>H418*6.019999999999999E+23</f>
        <v>0</v>
      </c>
      <c r="J418" s="1">
        <f>((0.00165*13*13*0.05/18)*0.9+(0.00165*13*13*0.05/44)*0.1)*I418</f>
        <v>0</v>
      </c>
      <c r="K418" s="4">
        <f>J418*0.00000000000000000016</f>
        <v>0</v>
      </c>
      <c r="L418" s="4">
        <f>K418/60</f>
        <v>0</v>
      </c>
      <c r="M418" s="4">
        <f>L418*50</f>
        <v>0</v>
      </c>
      <c r="N418" s="4">
        <f>M418*0.0000001</f>
        <v>0</v>
      </c>
      <c r="U418" s="1">
        <v>0.1562</v>
      </c>
      <c r="V418" s="1">
        <v>2.5122</v>
      </c>
      <c r="W418" s="1">
        <f>U418*1000/40</f>
        <v>3.9050000000000002</v>
      </c>
    </row>
    <row r="419" spans="1:23" ht="15">
      <c r="A419" s="2" t="s">
        <v>840</v>
      </c>
      <c r="B419" s="1">
        <v>2E-06</v>
      </c>
      <c r="C419" s="1">
        <f>A419/1000</f>
        <v>144.027</v>
      </c>
      <c r="D419" s="1">
        <v>0.4404</v>
      </c>
      <c r="E419" s="4">
        <f>B419*1/0.475</f>
        <v>4.210526315789473E-06</v>
      </c>
      <c r="F419" s="4">
        <f>E419*900</f>
        <v>0.003789473684210526</v>
      </c>
      <c r="G419" s="4">
        <f>F419*D419*0.00165</f>
        <v>2.7536589473684215E-06</v>
      </c>
      <c r="H419" s="1">
        <f>G419*0.00165*13*13*0.3*0.05</f>
        <v>1.1517866962105271E-08</v>
      </c>
      <c r="I419" s="4">
        <f>H419*6.019999999999999E+23</f>
        <v>6933755911187372</v>
      </c>
      <c r="J419" s="1">
        <f>((0.00165*13*13*0.05/18)*0.9+(0.00165*13*13*0.05/44)*0.1)*I419</f>
        <v>5053407980022.248</v>
      </c>
      <c r="K419" s="4">
        <f>J419*0.00000000000000000016</f>
        <v>8.085452768035598E-07</v>
      </c>
      <c r="L419" s="4">
        <f>K419/60</f>
        <v>1.3475754613392663E-08</v>
      </c>
      <c r="M419" s="4">
        <f>L419*50</f>
        <v>6.737877306696332E-07</v>
      </c>
      <c r="N419" s="4">
        <f>M419*0.0000001</f>
        <v>6.737877306696332E-14</v>
      </c>
      <c r="U419" s="1">
        <v>0.1573</v>
      </c>
      <c r="V419" s="1">
        <v>2.5122</v>
      </c>
      <c r="W419" s="1">
        <f>U419*1000/40</f>
        <v>3.9324999999999997</v>
      </c>
    </row>
    <row r="420" spans="1:23" ht="15">
      <c r="A420" s="2" t="s">
        <v>841</v>
      </c>
      <c r="B420" s="1">
        <v>1E-06</v>
      </c>
      <c r="C420" s="1">
        <f>A420/1000</f>
        <v>144.051</v>
      </c>
      <c r="D420" s="1">
        <v>0.4404</v>
      </c>
      <c r="E420" s="4">
        <f>B420*1/0.475</f>
        <v>2.1052631578947366E-06</v>
      </c>
      <c r="F420" s="4">
        <f>E420*900</f>
        <v>0.001894736842105263</v>
      </c>
      <c r="G420" s="4">
        <f>F420*D420*0.00165</f>
        <v>1.3768294736842107E-06</v>
      </c>
      <c r="H420" s="1">
        <f>G420*0.00165*13*13*0.3*0.05</f>
        <v>5.758933481052636E-09</v>
      </c>
      <c r="I420" s="4">
        <f>H420*6.019999999999999E+23</f>
        <v>3466877955593686</v>
      </c>
      <c r="J420" s="1">
        <f>((0.00165*13*13*0.05/18)*0.9+(0.00165*13*13*0.05/44)*0.1)*I420</f>
        <v>2526703990011.124</v>
      </c>
      <c r="K420" s="4">
        <f>J420*0.00000000000000000016</f>
        <v>4.042726384017799E-07</v>
      </c>
      <c r="L420" s="4">
        <f>K420/60</f>
        <v>6.737877306696332E-09</v>
      </c>
      <c r="M420" s="4">
        <f>L420*50</f>
        <v>3.368938653348166E-07</v>
      </c>
      <c r="N420" s="4">
        <f>M420*0.0000001</f>
        <v>3.368938653348166E-14</v>
      </c>
      <c r="U420" s="1">
        <v>0.1583</v>
      </c>
      <c r="V420" s="1">
        <v>2.5122</v>
      </c>
      <c r="W420" s="1">
        <f>U420*1000/40</f>
        <v>3.9574999999999996</v>
      </c>
    </row>
    <row r="421" spans="1:23" ht="15">
      <c r="A421" s="2" t="s">
        <v>842</v>
      </c>
      <c r="B421" s="1">
        <v>0</v>
      </c>
      <c r="C421" s="1">
        <f>A421/1000</f>
        <v>144.242</v>
      </c>
      <c r="D421" s="1">
        <v>0.4404</v>
      </c>
      <c r="E421" s="4">
        <f>B421*1/0.475</f>
        <v>0</v>
      </c>
      <c r="F421" s="4">
        <f>E421*900</f>
        <v>0</v>
      </c>
      <c r="G421" s="4">
        <f>F421*D421*0.00165</f>
        <v>0</v>
      </c>
      <c r="H421" s="1">
        <f>G421*0.00165*13*13*0.3*0.05</f>
        <v>0</v>
      </c>
      <c r="I421" s="4">
        <f>H421*6.019999999999999E+23</f>
        <v>0</v>
      </c>
      <c r="J421" s="1">
        <f>((0.00165*13*13*0.05/18)*0.9+(0.00165*13*13*0.05/44)*0.1)*I421</f>
        <v>0</v>
      </c>
      <c r="K421" s="4">
        <f>J421*0.00000000000000000016</f>
        <v>0</v>
      </c>
      <c r="L421" s="4">
        <f>K421/60</f>
        <v>0</v>
      </c>
      <c r="M421" s="4">
        <f>L421*50</f>
        <v>0</v>
      </c>
      <c r="N421" s="4">
        <f>M421*0.0000001</f>
        <v>0</v>
      </c>
      <c r="U421" s="1">
        <v>0.1593</v>
      </c>
      <c r="V421" s="1">
        <v>2.5122</v>
      </c>
      <c r="W421" s="1">
        <f>U421*1000/40</f>
        <v>3.9825000000000004</v>
      </c>
    </row>
    <row r="422" spans="1:23" ht="15">
      <c r="A422" s="2" t="s">
        <v>843</v>
      </c>
      <c r="B422" s="1">
        <v>0</v>
      </c>
      <c r="C422" s="1">
        <f>A422/1000</f>
        <v>144.401</v>
      </c>
      <c r="D422" s="1">
        <v>0.4404</v>
      </c>
      <c r="E422" s="4">
        <f>B422*1/0.475</f>
        <v>0</v>
      </c>
      <c r="F422" s="4">
        <f>E422*900</f>
        <v>0</v>
      </c>
      <c r="G422" s="4">
        <f>F422*D422*0.00165</f>
        <v>0</v>
      </c>
      <c r="H422" s="1">
        <f>G422*0.00165*13*13*0.3*0.05</f>
        <v>0</v>
      </c>
      <c r="I422" s="4">
        <f>H422*6.019999999999999E+23</f>
        <v>0</v>
      </c>
      <c r="J422" s="1">
        <f>((0.00165*13*13*0.05/18)*0.9+(0.00165*13*13*0.05/44)*0.1)*I422</f>
        <v>0</v>
      </c>
      <c r="K422" s="4">
        <f>J422*0.00000000000000000016</f>
        <v>0</v>
      </c>
      <c r="L422" s="4">
        <f>K422/60</f>
        <v>0</v>
      </c>
      <c r="M422" s="4">
        <f>L422*50</f>
        <v>0</v>
      </c>
      <c r="N422" s="4">
        <f>M422*0.0000001</f>
        <v>0</v>
      </c>
      <c r="U422" s="1">
        <v>0.1602</v>
      </c>
      <c r="V422" s="1">
        <v>2.5121</v>
      </c>
      <c r="W422" s="1">
        <f>U422*1000/40</f>
        <v>4.005000000000001</v>
      </c>
    </row>
    <row r="423" spans="1:23" ht="15">
      <c r="A423" s="2" t="s">
        <v>844</v>
      </c>
      <c r="B423" s="1">
        <v>0</v>
      </c>
      <c r="C423" s="1">
        <f>A423/1000</f>
        <v>145.016</v>
      </c>
      <c r="D423" s="1">
        <v>0.4339</v>
      </c>
      <c r="E423" s="4">
        <f>B423*1/0.475</f>
        <v>0</v>
      </c>
      <c r="F423" s="4">
        <f>E423*900</f>
        <v>0</v>
      </c>
      <c r="G423" s="4">
        <f>F423*D423*0.00165</f>
        <v>0</v>
      </c>
      <c r="H423" s="1">
        <f>G423*0.00165*13*13*0.3*0.05</f>
        <v>0</v>
      </c>
      <c r="I423" s="4">
        <f>H423*6.019999999999999E+23</f>
        <v>0</v>
      </c>
      <c r="J423" s="1">
        <f>((0.00165*13*13*0.05/18)*0.9+(0.00165*13*13*0.05/44)*0.1)*I423</f>
        <v>0</v>
      </c>
      <c r="K423" s="4">
        <f>J423*0.00000000000000000016</f>
        <v>0</v>
      </c>
      <c r="L423" s="4">
        <f>K423/60</f>
        <v>0</v>
      </c>
      <c r="M423" s="4">
        <f>L423*50</f>
        <v>0</v>
      </c>
      <c r="N423" s="4">
        <f>M423*0.0000001</f>
        <v>0</v>
      </c>
      <c r="U423" s="1">
        <v>0.1613</v>
      </c>
      <c r="V423" s="1">
        <v>2.5121</v>
      </c>
      <c r="W423" s="1">
        <f>U423*1000/40</f>
        <v>4.032500000000001</v>
      </c>
    </row>
    <row r="424" spans="1:23" ht="15">
      <c r="A424" s="2" t="s">
        <v>845</v>
      </c>
      <c r="B424" s="1">
        <v>0</v>
      </c>
      <c r="C424" s="1">
        <f>A424/1000</f>
        <v>145.137</v>
      </c>
      <c r="D424" s="1">
        <v>0.4339</v>
      </c>
      <c r="E424" s="4">
        <f>B424*1/0.475</f>
        <v>0</v>
      </c>
      <c r="F424" s="4">
        <f>E424*900</f>
        <v>0</v>
      </c>
      <c r="G424" s="4">
        <f>F424*D424*0.00165</f>
        <v>0</v>
      </c>
      <c r="H424" s="1">
        <f>G424*0.00165*13*13*0.3*0.05</f>
        <v>0</v>
      </c>
      <c r="I424" s="4">
        <f>H424*6.019999999999999E+23</f>
        <v>0</v>
      </c>
      <c r="J424" s="1">
        <f>((0.00165*13*13*0.05/18)*0.9+(0.00165*13*13*0.05/44)*0.1)*I424</f>
        <v>0</v>
      </c>
      <c r="K424" s="4">
        <f>J424*0.00000000000000000016</f>
        <v>0</v>
      </c>
      <c r="L424" s="4">
        <f>K424/60</f>
        <v>0</v>
      </c>
      <c r="M424" s="4">
        <f>L424*50</f>
        <v>0</v>
      </c>
      <c r="N424" s="4">
        <f>M424*0.0000001</f>
        <v>0</v>
      </c>
      <c r="U424" s="1">
        <v>0.1623</v>
      </c>
      <c r="V424" s="1">
        <v>2.5121</v>
      </c>
      <c r="W424" s="1">
        <f>U424*1000/40</f>
        <v>4.0575</v>
      </c>
    </row>
    <row r="425" spans="1:23" ht="15">
      <c r="A425" s="2" t="s">
        <v>846</v>
      </c>
      <c r="B425" s="1">
        <v>0</v>
      </c>
      <c r="C425" s="1">
        <f>A425/1000</f>
        <v>145.172</v>
      </c>
      <c r="D425" s="1">
        <v>0.4339</v>
      </c>
      <c r="E425" s="4">
        <f>B425*1/0.475</f>
        <v>0</v>
      </c>
      <c r="F425" s="4">
        <f>E425*900</f>
        <v>0</v>
      </c>
      <c r="G425" s="4">
        <f>F425*D425*0.00165</f>
        <v>0</v>
      </c>
      <c r="H425" s="1">
        <f>G425*0.00165*13*13*0.3*0.05</f>
        <v>0</v>
      </c>
      <c r="I425" s="4">
        <f>H425*6.019999999999999E+23</f>
        <v>0</v>
      </c>
      <c r="J425" s="1">
        <f>((0.00165*13*13*0.05/18)*0.9+(0.00165*13*13*0.05/44)*0.1)*I425</f>
        <v>0</v>
      </c>
      <c r="K425" s="4">
        <f>J425*0.00000000000000000016</f>
        <v>0</v>
      </c>
      <c r="L425" s="4">
        <f>K425/60</f>
        <v>0</v>
      </c>
      <c r="M425" s="4">
        <f>L425*50</f>
        <v>0</v>
      </c>
      <c r="N425" s="4">
        <f>M425*0.0000001</f>
        <v>0</v>
      </c>
      <c r="U425" s="1">
        <v>0.1633</v>
      </c>
      <c r="V425" s="1">
        <v>2.5121</v>
      </c>
      <c r="W425" s="1">
        <f>U425*1000/40</f>
        <v>4.0825000000000005</v>
      </c>
    </row>
    <row r="426" spans="1:23" ht="15">
      <c r="A426" s="2" t="s">
        <v>847</v>
      </c>
      <c r="B426" s="1">
        <v>0</v>
      </c>
      <c r="C426" s="1">
        <f>A426/1000</f>
        <v>145.331</v>
      </c>
      <c r="D426" s="1">
        <v>0.4339</v>
      </c>
      <c r="E426" s="4">
        <f>B426*1/0.475</f>
        <v>0</v>
      </c>
      <c r="F426" s="4">
        <f>E426*900</f>
        <v>0</v>
      </c>
      <c r="G426" s="4">
        <f>F426*D426*0.00165</f>
        <v>0</v>
      </c>
      <c r="H426" s="1">
        <f>G426*0.00165*13*13*0.3*0.05</f>
        <v>0</v>
      </c>
      <c r="I426" s="4">
        <f>H426*6.019999999999999E+23</f>
        <v>0</v>
      </c>
      <c r="J426" s="1">
        <f>((0.00165*13*13*0.05/18)*0.9+(0.00165*13*13*0.05/44)*0.1)*I426</f>
        <v>0</v>
      </c>
      <c r="K426" s="4">
        <f>J426*0.00000000000000000016</f>
        <v>0</v>
      </c>
      <c r="L426" s="4">
        <f>K426/60</f>
        <v>0</v>
      </c>
      <c r="M426" s="4">
        <f>L426*50</f>
        <v>0</v>
      </c>
      <c r="N426" s="4">
        <f>M426*0.0000001</f>
        <v>0</v>
      </c>
      <c r="U426" s="1">
        <v>0.16440000000000002</v>
      </c>
      <c r="V426" s="1">
        <v>2.5121</v>
      </c>
      <c r="W426" s="1">
        <f>U426*1000/40</f>
        <v>4.11</v>
      </c>
    </row>
    <row r="427" spans="1:23" ht="15">
      <c r="A427" s="2" t="s">
        <v>848</v>
      </c>
      <c r="B427" s="1">
        <v>0</v>
      </c>
      <c r="C427" s="1">
        <f>A427/1000</f>
        <v>146.168</v>
      </c>
      <c r="D427" s="1">
        <v>0.4339</v>
      </c>
      <c r="E427" s="4">
        <f>B427*1/0.475</f>
        <v>0</v>
      </c>
      <c r="F427" s="4">
        <f>E427*900</f>
        <v>0</v>
      </c>
      <c r="G427" s="4">
        <f>F427*D427*0.00165</f>
        <v>0</v>
      </c>
      <c r="H427" s="1">
        <f>G427*0.00165*13*13*0.3*0.05</f>
        <v>0</v>
      </c>
      <c r="I427" s="4">
        <f>H427*6.019999999999999E+23</f>
        <v>0</v>
      </c>
      <c r="J427" s="1">
        <f>((0.00165*13*13*0.05/18)*0.9+(0.00165*13*13*0.05/44)*0.1)*I427</f>
        <v>0</v>
      </c>
      <c r="K427" s="4">
        <f>J427*0.00000000000000000016</f>
        <v>0</v>
      </c>
      <c r="L427" s="4">
        <f>K427/60</f>
        <v>0</v>
      </c>
      <c r="M427" s="4">
        <f>L427*50</f>
        <v>0</v>
      </c>
      <c r="N427" s="4">
        <f>M427*0.0000001</f>
        <v>0</v>
      </c>
      <c r="U427" s="1">
        <v>0.16540000000000002</v>
      </c>
      <c r="V427" s="1">
        <v>2.5121</v>
      </c>
      <c r="W427" s="1">
        <f>U427*1000/40</f>
        <v>4.135</v>
      </c>
    </row>
    <row r="428" spans="1:23" ht="15">
      <c r="A428" s="2" t="s">
        <v>849</v>
      </c>
      <c r="B428" s="1">
        <v>0</v>
      </c>
      <c r="C428" s="1">
        <f>A428/1000</f>
        <v>146.259</v>
      </c>
      <c r="D428" s="1">
        <v>0.4339</v>
      </c>
      <c r="E428" s="4">
        <f>B428*1/0.475</f>
        <v>0</v>
      </c>
      <c r="F428" s="4">
        <f>E428*900</f>
        <v>0</v>
      </c>
      <c r="G428" s="4">
        <f>F428*D428*0.00165</f>
        <v>0</v>
      </c>
      <c r="H428" s="1">
        <f>G428*0.00165*13*13*0.3*0.05</f>
        <v>0</v>
      </c>
      <c r="I428" s="4">
        <f>H428*6.019999999999999E+23</f>
        <v>0</v>
      </c>
      <c r="J428" s="1">
        <f>((0.00165*13*13*0.05/18)*0.9+(0.00165*13*13*0.05/44)*0.1)*I428</f>
        <v>0</v>
      </c>
      <c r="K428" s="4">
        <f>J428*0.00000000000000000016</f>
        <v>0</v>
      </c>
      <c r="L428" s="4">
        <f>K428/60</f>
        <v>0</v>
      </c>
      <c r="M428" s="4">
        <f>L428*50</f>
        <v>0</v>
      </c>
      <c r="N428" s="4">
        <f>M428*0.0000001</f>
        <v>0</v>
      </c>
      <c r="U428" s="1">
        <v>0.1663</v>
      </c>
      <c r="V428" s="1">
        <v>2.5121</v>
      </c>
      <c r="W428" s="1">
        <f>U428*1000/40</f>
        <v>4.157500000000001</v>
      </c>
    </row>
    <row r="429" spans="1:23" ht="15">
      <c r="A429" s="2" t="s">
        <v>850</v>
      </c>
      <c r="B429" s="1">
        <v>0</v>
      </c>
      <c r="C429" s="1">
        <f>A429/1000</f>
        <v>146.327</v>
      </c>
      <c r="D429" s="1">
        <v>0.4339</v>
      </c>
      <c r="E429" s="4">
        <f>B429*1/0.475</f>
        <v>0</v>
      </c>
      <c r="F429" s="4">
        <f>E429*900</f>
        <v>0</v>
      </c>
      <c r="G429" s="4">
        <f>F429*D429*0.00165</f>
        <v>0</v>
      </c>
      <c r="H429" s="1">
        <f>G429*0.00165*13*13*0.3*0.05</f>
        <v>0</v>
      </c>
      <c r="I429" s="4">
        <f>H429*6.019999999999999E+23</f>
        <v>0</v>
      </c>
      <c r="J429" s="1">
        <f>((0.00165*13*13*0.05/18)*0.9+(0.00165*13*13*0.05/44)*0.1)*I429</f>
        <v>0</v>
      </c>
      <c r="K429" s="4">
        <f>J429*0.00000000000000000016</f>
        <v>0</v>
      </c>
      <c r="L429" s="4">
        <f>K429/60</f>
        <v>0</v>
      </c>
      <c r="M429" s="4">
        <f>L429*50</f>
        <v>0</v>
      </c>
      <c r="N429" s="4">
        <f>M429*0.0000001</f>
        <v>0</v>
      </c>
      <c r="U429" s="1">
        <v>0.1675</v>
      </c>
      <c r="V429" s="1">
        <v>2.512</v>
      </c>
      <c r="W429" s="1">
        <f>U429*1000/40</f>
        <v>4.1875</v>
      </c>
    </row>
    <row r="430" spans="1:23" ht="15">
      <c r="A430" s="2" t="s">
        <v>851</v>
      </c>
      <c r="B430" s="1">
        <v>0</v>
      </c>
      <c r="C430" s="1">
        <f>A430/1000</f>
        <v>146.87</v>
      </c>
      <c r="D430" s="1">
        <v>0.4339</v>
      </c>
      <c r="E430" s="4">
        <f>B430*1/0.475</f>
        <v>0</v>
      </c>
      <c r="F430" s="4">
        <f>E430*900</f>
        <v>0</v>
      </c>
      <c r="G430" s="4">
        <f>F430*D430*0.00165</f>
        <v>0</v>
      </c>
      <c r="H430" s="1">
        <f>G430*0.00165*13*13*0.3*0.05</f>
        <v>0</v>
      </c>
      <c r="I430" s="4">
        <f>H430*6.019999999999999E+23</f>
        <v>0</v>
      </c>
      <c r="J430" s="1">
        <f>((0.00165*13*13*0.05/18)*0.9+(0.00165*13*13*0.05/44)*0.1)*I430</f>
        <v>0</v>
      </c>
      <c r="K430" s="4">
        <f>J430*0.00000000000000000016</f>
        <v>0</v>
      </c>
      <c r="L430" s="4">
        <f>K430/60</f>
        <v>0</v>
      </c>
      <c r="M430" s="4">
        <f>L430*50</f>
        <v>0</v>
      </c>
      <c r="N430" s="4">
        <f>M430*0.0000001</f>
        <v>0</v>
      </c>
      <c r="U430" s="1">
        <v>0.1685</v>
      </c>
      <c r="V430" s="1">
        <v>2.512</v>
      </c>
      <c r="W430" s="1">
        <f>U430*1000/40</f>
        <v>4.2125</v>
      </c>
    </row>
    <row r="431" spans="1:23" ht="15">
      <c r="A431" s="2" t="s">
        <v>852</v>
      </c>
      <c r="B431" s="1">
        <v>0</v>
      </c>
      <c r="C431" s="1">
        <f>A431/1000</f>
        <v>147.437</v>
      </c>
      <c r="D431" s="1">
        <v>0.4339</v>
      </c>
      <c r="E431" s="4">
        <f>B431*1/0.475</f>
        <v>0</v>
      </c>
      <c r="F431" s="4">
        <f>E431*900</f>
        <v>0</v>
      </c>
      <c r="G431" s="4">
        <f>F431*D431*0.00165</f>
        <v>0</v>
      </c>
      <c r="H431" s="1">
        <f>G431*0.00165*13*13*0.3*0.05</f>
        <v>0</v>
      </c>
      <c r="I431" s="4">
        <f>H431*6.019999999999999E+23</f>
        <v>0</v>
      </c>
      <c r="J431" s="1">
        <f>((0.00165*13*13*0.05/18)*0.9+(0.00165*13*13*0.05/44)*0.1)*I431</f>
        <v>0</v>
      </c>
      <c r="K431" s="4">
        <f>J431*0.00000000000000000016</f>
        <v>0</v>
      </c>
      <c r="L431" s="4">
        <f>K431/60</f>
        <v>0</v>
      </c>
      <c r="M431" s="4">
        <f>L431*50</f>
        <v>0</v>
      </c>
      <c r="N431" s="4">
        <f>M431*0.0000001</f>
        <v>0</v>
      </c>
      <c r="U431" s="1">
        <v>0.1696</v>
      </c>
      <c r="V431" s="1">
        <v>2.512</v>
      </c>
      <c r="W431" s="1">
        <f>U431*1000/40</f>
        <v>4.24</v>
      </c>
    </row>
    <row r="432" spans="1:23" ht="15">
      <c r="A432" s="2" t="s">
        <v>853</v>
      </c>
      <c r="B432" s="1">
        <v>0</v>
      </c>
      <c r="C432" s="1">
        <f>A432/1000</f>
        <v>147.987</v>
      </c>
      <c r="D432" s="1">
        <v>0.4339</v>
      </c>
      <c r="E432" s="4">
        <f>B432*1/0.475</f>
        <v>0</v>
      </c>
      <c r="F432" s="4">
        <f>E432*900</f>
        <v>0</v>
      </c>
      <c r="G432" s="4">
        <f>F432*D432*0.00165</f>
        <v>0</v>
      </c>
      <c r="H432" s="1">
        <f>G432*0.00165*13*13*0.3*0.05</f>
        <v>0</v>
      </c>
      <c r="I432" s="4">
        <f>H432*6.019999999999999E+23</f>
        <v>0</v>
      </c>
      <c r="J432" s="1">
        <f>((0.00165*13*13*0.05/18)*0.9+(0.00165*13*13*0.05/44)*0.1)*I432</f>
        <v>0</v>
      </c>
      <c r="K432" s="4">
        <f>J432*0.00000000000000000016</f>
        <v>0</v>
      </c>
      <c r="L432" s="4">
        <f>K432/60</f>
        <v>0</v>
      </c>
      <c r="M432" s="4">
        <f>L432*50</f>
        <v>0</v>
      </c>
      <c r="N432" s="4">
        <f>M432*0.0000001</f>
        <v>0</v>
      </c>
      <c r="U432" s="1">
        <v>0.17070000000000002</v>
      </c>
      <c r="V432" s="1">
        <v>2.512</v>
      </c>
      <c r="W432" s="1">
        <f>U432*1000/40</f>
        <v>4.2675</v>
      </c>
    </row>
    <row r="433" spans="1:23" ht="15">
      <c r="A433" s="2" t="s">
        <v>854</v>
      </c>
      <c r="B433" s="1">
        <v>0</v>
      </c>
      <c r="C433" s="1">
        <f>A433/1000</f>
        <v>148.022</v>
      </c>
      <c r="D433" s="1">
        <v>0.4339</v>
      </c>
      <c r="E433" s="4">
        <f>B433*1/0.475</f>
        <v>0</v>
      </c>
      <c r="F433" s="4">
        <f>E433*900</f>
        <v>0</v>
      </c>
      <c r="G433" s="4">
        <f>F433*D433*0.00165</f>
        <v>0</v>
      </c>
      <c r="H433" s="1">
        <f>G433*0.00165*13*13*0.3*0.05</f>
        <v>0</v>
      </c>
      <c r="I433" s="4">
        <f>H433*6.019999999999999E+23</f>
        <v>0</v>
      </c>
      <c r="J433" s="1">
        <f>((0.00165*13*13*0.05/18)*0.9+(0.00165*13*13*0.05/44)*0.1)*I433</f>
        <v>0</v>
      </c>
      <c r="K433" s="4">
        <f>J433*0.00000000000000000016</f>
        <v>0</v>
      </c>
      <c r="L433" s="4">
        <f>K433/60</f>
        <v>0</v>
      </c>
      <c r="M433" s="4">
        <f>L433*50</f>
        <v>0</v>
      </c>
      <c r="N433" s="4">
        <f>M433*0.0000001</f>
        <v>0</v>
      </c>
      <c r="U433" s="1">
        <v>0.17170000000000002</v>
      </c>
      <c r="V433" s="1">
        <v>2.512</v>
      </c>
      <c r="W433" s="1">
        <f>U433*1000/40</f>
        <v>4.2925</v>
      </c>
    </row>
    <row r="434" spans="1:23" ht="15">
      <c r="A434" s="2" t="s">
        <v>855</v>
      </c>
      <c r="B434" s="1">
        <v>0</v>
      </c>
      <c r="C434" s="1">
        <f>A434/1000</f>
        <v>148.181</v>
      </c>
      <c r="D434" s="1">
        <v>0.4339</v>
      </c>
      <c r="E434" s="4">
        <f>B434*1/0.475</f>
        <v>0</v>
      </c>
      <c r="F434" s="4">
        <f>E434*900</f>
        <v>0</v>
      </c>
      <c r="G434" s="4">
        <f>F434*D434*0.00165</f>
        <v>0</v>
      </c>
      <c r="H434" s="1">
        <f>G434*0.00165*13*13*0.3*0.05</f>
        <v>0</v>
      </c>
      <c r="I434" s="4">
        <f>H434*6.019999999999999E+23</f>
        <v>0</v>
      </c>
      <c r="J434" s="1">
        <f>((0.00165*13*13*0.05/18)*0.9+(0.00165*13*13*0.05/44)*0.1)*I434</f>
        <v>0</v>
      </c>
      <c r="K434" s="4">
        <f>J434*0.00000000000000000016</f>
        <v>0</v>
      </c>
      <c r="L434" s="4">
        <f>K434/60</f>
        <v>0</v>
      </c>
      <c r="M434" s="4">
        <f>L434*50</f>
        <v>0</v>
      </c>
      <c r="N434" s="4">
        <f>M434*0.0000001</f>
        <v>0</v>
      </c>
      <c r="U434" s="1">
        <v>0.1728</v>
      </c>
      <c r="V434" s="1">
        <v>2.512</v>
      </c>
      <c r="W434" s="1">
        <f>U434*1000/40</f>
        <v>4.32</v>
      </c>
    </row>
    <row r="435" spans="1:23" ht="15">
      <c r="A435" s="2" t="s">
        <v>856</v>
      </c>
      <c r="B435" s="1">
        <v>0</v>
      </c>
      <c r="C435" s="1">
        <f>A435/1000</f>
        <v>148.529</v>
      </c>
      <c r="D435" s="1">
        <v>0.4339</v>
      </c>
      <c r="E435" s="4">
        <f>B435*1/0.475</f>
        <v>0</v>
      </c>
      <c r="F435" s="4">
        <f>E435*900</f>
        <v>0</v>
      </c>
      <c r="G435" s="4">
        <f>F435*D435*0.00165</f>
        <v>0</v>
      </c>
      <c r="H435" s="1">
        <f>G435*0.00165*13*13*0.3*0.05</f>
        <v>0</v>
      </c>
      <c r="I435" s="4">
        <f>H435*6.019999999999999E+23</f>
        <v>0</v>
      </c>
      <c r="J435" s="1">
        <f>((0.00165*13*13*0.05/18)*0.9+(0.00165*13*13*0.05/44)*0.1)*I435</f>
        <v>0</v>
      </c>
      <c r="K435" s="4">
        <f>J435*0.00000000000000000016</f>
        <v>0</v>
      </c>
      <c r="L435" s="4">
        <f>K435/60</f>
        <v>0</v>
      </c>
      <c r="M435" s="4">
        <f>L435*50</f>
        <v>0</v>
      </c>
      <c r="N435" s="4">
        <f>M435*0.0000001</f>
        <v>0</v>
      </c>
      <c r="U435" s="1">
        <v>0.1739</v>
      </c>
      <c r="V435" s="1">
        <v>2.5119000000000002</v>
      </c>
      <c r="W435" s="1">
        <f>U435*1000/40</f>
        <v>4.3475</v>
      </c>
    </row>
    <row r="436" spans="1:23" ht="15">
      <c r="A436" s="2" t="s">
        <v>857</v>
      </c>
      <c r="B436" s="1">
        <v>2E-06</v>
      </c>
      <c r="C436" s="1">
        <f>A436/1000</f>
        <v>149.659</v>
      </c>
      <c r="D436" s="1">
        <v>0.4209</v>
      </c>
      <c r="E436" s="4">
        <f>B436*1/0.475</f>
        <v>4.210526315789473E-06</v>
      </c>
      <c r="F436" s="4">
        <f>E436*900</f>
        <v>0.003789473684210526</v>
      </c>
      <c r="G436" s="4">
        <f>F436*D436*0.00165</f>
        <v>2.6317326315789475E-06</v>
      </c>
      <c r="H436" s="1">
        <f>G436*0.00165*13*13*0.3*0.05</f>
        <v>1.1007879664736845E-08</v>
      </c>
      <c r="I436" s="4">
        <f>H436*6.019999999999999E+23</f>
        <v>6626743558171580</v>
      </c>
      <c r="J436" s="1">
        <f>((0.00165*13*13*0.05/18)*0.9+(0.00165*13*13*0.05/44)*0.1)*I436</f>
        <v>4829653539489.926</v>
      </c>
      <c r="K436" s="4">
        <f>J436*0.00000000000000000016</f>
        <v>7.727445663183882E-07</v>
      </c>
      <c r="L436" s="4">
        <f>K436/60</f>
        <v>1.287907610530647E-08</v>
      </c>
      <c r="M436" s="4">
        <f>L436*50</f>
        <v>6.439538052653235E-07</v>
      </c>
      <c r="N436" s="4">
        <f>M436*0.0000001</f>
        <v>6.439538052653235E-14</v>
      </c>
      <c r="U436" s="1">
        <v>0.17500000000000002</v>
      </c>
      <c r="V436" s="1">
        <v>2.5119000000000002</v>
      </c>
      <c r="W436" s="1">
        <f>U436*1000/40</f>
        <v>4.375000000000001</v>
      </c>
    </row>
    <row r="437" spans="1:23" ht="15">
      <c r="A437" s="2" t="s">
        <v>858</v>
      </c>
      <c r="B437" s="1">
        <v>0</v>
      </c>
      <c r="C437" s="1">
        <f>A437/1000</f>
        <v>149.717</v>
      </c>
      <c r="D437" s="1">
        <v>0.4209</v>
      </c>
      <c r="E437" s="4">
        <f>B437*1/0.475</f>
        <v>0</v>
      </c>
      <c r="F437" s="4">
        <f>E437*900</f>
        <v>0</v>
      </c>
      <c r="G437" s="4">
        <f>F437*D437*0.00165</f>
        <v>0</v>
      </c>
      <c r="H437" s="1">
        <f>G437*0.00165*13*13*0.3*0.05</f>
        <v>0</v>
      </c>
      <c r="I437" s="4">
        <f>H437*6.019999999999999E+23</f>
        <v>0</v>
      </c>
      <c r="J437" s="1">
        <f>((0.00165*13*13*0.05/18)*0.9+(0.00165*13*13*0.05/44)*0.1)*I437</f>
        <v>0</v>
      </c>
      <c r="K437" s="4">
        <f>J437*0.00000000000000000016</f>
        <v>0</v>
      </c>
      <c r="L437" s="4">
        <f>K437/60</f>
        <v>0</v>
      </c>
      <c r="M437" s="4">
        <f>L437*50</f>
        <v>0</v>
      </c>
      <c r="N437" s="4">
        <f>M437*0.0000001</f>
        <v>0</v>
      </c>
      <c r="U437" s="1">
        <v>0.1761</v>
      </c>
      <c r="V437" s="1">
        <v>2.5119000000000002</v>
      </c>
      <c r="W437" s="1">
        <f>U437*1000/40</f>
        <v>4.4025</v>
      </c>
    </row>
    <row r="438" spans="1:23" ht="15">
      <c r="A438" s="2" t="s">
        <v>859</v>
      </c>
      <c r="B438" s="1">
        <v>0</v>
      </c>
      <c r="C438" s="1">
        <f>A438/1000</f>
        <v>150.336</v>
      </c>
      <c r="D438" s="1">
        <v>0.4209</v>
      </c>
      <c r="E438" s="4">
        <f>B438*1/0.475</f>
        <v>0</v>
      </c>
      <c r="F438" s="4">
        <f>E438*900</f>
        <v>0</v>
      </c>
      <c r="G438" s="4">
        <f>F438*D438*0.00165</f>
        <v>0</v>
      </c>
      <c r="H438" s="1">
        <f>G438*0.00165*13*13*0.3*0.05</f>
        <v>0</v>
      </c>
      <c r="I438" s="4">
        <f>H438*6.019999999999999E+23</f>
        <v>0</v>
      </c>
      <c r="J438" s="1">
        <f>((0.00165*13*13*0.05/18)*0.9+(0.00165*13*13*0.05/44)*0.1)*I438</f>
        <v>0</v>
      </c>
      <c r="K438" s="4">
        <f>J438*0.00000000000000000016</f>
        <v>0</v>
      </c>
      <c r="L438" s="4">
        <f>K438/60</f>
        <v>0</v>
      </c>
      <c r="M438" s="4">
        <f>L438*50</f>
        <v>0</v>
      </c>
      <c r="N438" s="4">
        <f>M438*0.0000001</f>
        <v>0</v>
      </c>
      <c r="U438" s="1">
        <v>0.1772</v>
      </c>
      <c r="V438" s="1">
        <v>2.5119000000000002</v>
      </c>
      <c r="W438" s="1">
        <f>U438*1000/40</f>
        <v>4.43</v>
      </c>
    </row>
    <row r="439" spans="1:23" ht="15">
      <c r="A439" s="2" t="s">
        <v>860</v>
      </c>
      <c r="B439" s="1">
        <v>1E-06</v>
      </c>
      <c r="C439" s="1">
        <f>A439/1000</f>
        <v>150.879</v>
      </c>
      <c r="D439" s="1">
        <v>0.4209</v>
      </c>
      <c r="E439" s="4">
        <f>B439*1/0.475</f>
        <v>2.1052631578947366E-06</v>
      </c>
      <c r="F439" s="4">
        <f>E439*900</f>
        <v>0.001894736842105263</v>
      </c>
      <c r="G439" s="4">
        <f>F439*D439*0.00165</f>
        <v>1.3158663157894737E-06</v>
      </c>
      <c r="H439" s="1">
        <f>G439*0.00165*13*13*0.3*0.05</f>
        <v>5.503939832368423E-09</v>
      </c>
      <c r="I439" s="4">
        <f>H439*6.019999999999999E+23</f>
        <v>3313371779085790</v>
      </c>
      <c r="J439" s="1">
        <f>((0.00165*13*13*0.05/18)*0.9+(0.00165*13*13*0.05/44)*0.1)*I439</f>
        <v>2414826769744.963</v>
      </c>
      <c r="K439" s="4">
        <f>J439*0.00000000000000000016</f>
        <v>3.863722831591941E-07</v>
      </c>
      <c r="L439" s="4">
        <f>K439/60</f>
        <v>6.439538052653235E-09</v>
      </c>
      <c r="M439" s="4">
        <f>L439*50</f>
        <v>3.2197690263266173E-07</v>
      </c>
      <c r="N439" s="4">
        <f>M439*0.0000001</f>
        <v>3.2197690263266175E-14</v>
      </c>
      <c r="U439" s="1">
        <v>0.17830000000000001</v>
      </c>
      <c r="V439" s="1">
        <v>2.5119000000000002</v>
      </c>
      <c r="W439" s="1">
        <f>U439*1000/40</f>
        <v>4.4575000000000005</v>
      </c>
    </row>
    <row r="440" spans="1:23" ht="15">
      <c r="A440" s="2" t="s">
        <v>861</v>
      </c>
      <c r="B440" s="1">
        <v>0</v>
      </c>
      <c r="C440" s="1">
        <f>A440/1000</f>
        <v>151.007</v>
      </c>
      <c r="D440" s="1">
        <v>0.4209</v>
      </c>
      <c r="E440" s="4">
        <f>B440*1/0.475</f>
        <v>0</v>
      </c>
      <c r="F440" s="4">
        <f>E440*900</f>
        <v>0</v>
      </c>
      <c r="G440" s="4">
        <f>F440*D440*0.00165</f>
        <v>0</v>
      </c>
      <c r="H440" s="1">
        <f>G440*0.00165*13*13*0.3*0.05</f>
        <v>0</v>
      </c>
      <c r="I440" s="4">
        <f>H440*6.019999999999999E+23</f>
        <v>0</v>
      </c>
      <c r="J440" s="1">
        <f>((0.00165*13*13*0.05/18)*0.9+(0.00165*13*13*0.05/44)*0.1)*I440</f>
        <v>0</v>
      </c>
      <c r="K440" s="4">
        <f>J440*0.00000000000000000016</f>
        <v>0</v>
      </c>
      <c r="L440" s="4">
        <f>K440/60</f>
        <v>0</v>
      </c>
      <c r="M440" s="4">
        <f>L440*50</f>
        <v>0</v>
      </c>
      <c r="N440" s="4">
        <f>M440*0.0000001</f>
        <v>0</v>
      </c>
      <c r="U440" s="1">
        <v>0.1794</v>
      </c>
      <c r="V440" s="1">
        <v>2.5119000000000002</v>
      </c>
      <c r="W440" s="1">
        <f>U440*1000/40</f>
        <v>4.485</v>
      </c>
    </row>
    <row r="441" spans="1:23" ht="15">
      <c r="A441" s="2" t="s">
        <v>862</v>
      </c>
      <c r="B441" s="1">
        <v>0</v>
      </c>
      <c r="C441" s="1">
        <f>A441/1000</f>
        <v>151.29</v>
      </c>
      <c r="D441" s="1">
        <v>0.4209</v>
      </c>
      <c r="E441" s="4">
        <f>B441*1/0.475</f>
        <v>0</v>
      </c>
      <c r="F441" s="4">
        <f>E441*900</f>
        <v>0</v>
      </c>
      <c r="G441" s="4">
        <f>F441*D441*0.00165</f>
        <v>0</v>
      </c>
      <c r="H441" s="1">
        <f>G441*0.00165*13*13*0.3*0.05</f>
        <v>0</v>
      </c>
      <c r="I441" s="4">
        <f>H441*6.019999999999999E+23</f>
        <v>0</v>
      </c>
      <c r="J441" s="1">
        <f>((0.00165*13*13*0.05/18)*0.9+(0.00165*13*13*0.05/44)*0.1)*I441</f>
        <v>0</v>
      </c>
      <c r="K441" s="4">
        <f>J441*0.00000000000000000016</f>
        <v>0</v>
      </c>
      <c r="L441" s="4">
        <f>K441/60</f>
        <v>0</v>
      </c>
      <c r="M441" s="4">
        <f>L441*50</f>
        <v>0</v>
      </c>
      <c r="N441" s="4">
        <f>M441*0.0000001</f>
        <v>0</v>
      </c>
      <c r="U441" s="1">
        <v>0.1806</v>
      </c>
      <c r="V441" s="1">
        <v>2.5119000000000002</v>
      </c>
      <c r="W441" s="1">
        <f>U441*1000/40</f>
        <v>4.515000000000001</v>
      </c>
    </row>
    <row r="442" spans="1:23" ht="15">
      <c r="A442" s="2" t="s">
        <v>863</v>
      </c>
      <c r="B442" s="1">
        <v>0</v>
      </c>
      <c r="C442" s="1">
        <f>A442/1000</f>
        <v>151.84</v>
      </c>
      <c r="D442" s="1">
        <v>0.4209</v>
      </c>
      <c r="E442" s="4">
        <f>B442*1/0.475</f>
        <v>0</v>
      </c>
      <c r="F442" s="4">
        <f>E442*900</f>
        <v>0</v>
      </c>
      <c r="G442" s="4">
        <f>F442*D442*0.00165</f>
        <v>0</v>
      </c>
      <c r="H442" s="1">
        <f>G442*0.00165*13*13*0.3*0.05</f>
        <v>0</v>
      </c>
      <c r="I442" s="4">
        <f>H442*6.019999999999999E+23</f>
        <v>0</v>
      </c>
      <c r="J442" s="1">
        <f>((0.00165*13*13*0.05/18)*0.9+(0.00165*13*13*0.05/44)*0.1)*I442</f>
        <v>0</v>
      </c>
      <c r="K442" s="4">
        <f>J442*0.00000000000000000016</f>
        <v>0</v>
      </c>
      <c r="L442" s="4">
        <f>K442/60</f>
        <v>0</v>
      </c>
      <c r="M442" s="4">
        <f>L442*50</f>
        <v>0</v>
      </c>
      <c r="N442" s="4">
        <f>M442*0.0000001</f>
        <v>0</v>
      </c>
      <c r="U442" s="1">
        <v>0.1817</v>
      </c>
      <c r="V442" s="1">
        <v>2.5118</v>
      </c>
      <c r="W442" s="1">
        <f>U442*1000/40</f>
        <v>4.5424999999999995</v>
      </c>
    </row>
    <row r="443" spans="1:23" ht="15">
      <c r="A443" s="2" t="s">
        <v>864</v>
      </c>
      <c r="B443" s="1">
        <v>0</v>
      </c>
      <c r="C443" s="1">
        <f>A443/1000</f>
        <v>151.917</v>
      </c>
      <c r="D443" s="1">
        <v>0.4209</v>
      </c>
      <c r="E443" s="4">
        <f>B443*1/0.475</f>
        <v>0</v>
      </c>
      <c r="F443" s="4">
        <f>E443*900</f>
        <v>0</v>
      </c>
      <c r="G443" s="4">
        <f>F443*D443*0.00165</f>
        <v>0</v>
      </c>
      <c r="H443" s="1">
        <f>G443*0.00165*13*13*0.3*0.05</f>
        <v>0</v>
      </c>
      <c r="I443" s="4">
        <f>H443*6.019999999999999E+23</f>
        <v>0</v>
      </c>
      <c r="J443" s="1">
        <f>((0.00165*13*13*0.05/18)*0.9+(0.00165*13*13*0.05/44)*0.1)*I443</f>
        <v>0</v>
      </c>
      <c r="K443" s="4">
        <f>J443*0.00000000000000000016</f>
        <v>0</v>
      </c>
      <c r="L443" s="4">
        <f>K443/60</f>
        <v>0</v>
      </c>
      <c r="M443" s="4">
        <f>L443*50</f>
        <v>0</v>
      </c>
      <c r="N443" s="4">
        <f>M443*0.0000001</f>
        <v>0</v>
      </c>
      <c r="U443" s="1">
        <v>0.18280000000000002</v>
      </c>
      <c r="V443" s="1">
        <v>2.5118</v>
      </c>
      <c r="W443" s="1">
        <f>U443*1000/40</f>
        <v>4.57</v>
      </c>
    </row>
    <row r="444" spans="1:23" ht="15">
      <c r="A444" s="2" t="s">
        <v>865</v>
      </c>
      <c r="B444" s="1">
        <v>2E-06</v>
      </c>
      <c r="C444" s="1">
        <f>A444/1000</f>
        <v>152.306</v>
      </c>
      <c r="D444" s="1">
        <v>0.4209</v>
      </c>
      <c r="E444" s="4">
        <f>B444*1/0.475</f>
        <v>4.210526315789473E-06</v>
      </c>
      <c r="F444" s="4">
        <f>E444*900</f>
        <v>0.003789473684210526</v>
      </c>
      <c r="G444" s="4">
        <f>F444*D444*0.00165</f>
        <v>2.6317326315789475E-06</v>
      </c>
      <c r="H444" s="1">
        <f>G444*0.00165*13*13*0.3*0.05</f>
        <v>1.1007879664736845E-08</v>
      </c>
      <c r="I444" s="4">
        <f>H444*6.019999999999999E+23</f>
        <v>6626743558171580</v>
      </c>
      <c r="J444" s="1">
        <f>((0.00165*13*13*0.05/18)*0.9+(0.00165*13*13*0.05/44)*0.1)*I444</f>
        <v>4829653539489.926</v>
      </c>
      <c r="K444" s="4">
        <f>J444*0.00000000000000000016</f>
        <v>7.727445663183882E-07</v>
      </c>
      <c r="L444" s="4">
        <f>K444/60</f>
        <v>1.287907610530647E-08</v>
      </c>
      <c r="M444" s="4">
        <f>L444*50</f>
        <v>6.439538052653235E-07</v>
      </c>
      <c r="N444" s="4">
        <f>M444*0.0000001</f>
        <v>6.439538052653235E-14</v>
      </c>
      <c r="U444" s="1">
        <v>0.184</v>
      </c>
      <c r="V444" s="1">
        <v>2.5118</v>
      </c>
      <c r="W444" s="1">
        <f>U444*1000/40</f>
        <v>4.6</v>
      </c>
    </row>
    <row r="445" spans="1:23" ht="15">
      <c r="A445" s="2" t="s">
        <v>866</v>
      </c>
      <c r="B445" s="1">
        <v>0</v>
      </c>
      <c r="C445" s="1">
        <f>A445/1000</f>
        <v>152.442</v>
      </c>
      <c r="D445" s="1">
        <v>0.4209</v>
      </c>
      <c r="E445" s="4">
        <f>B445*1/0.475</f>
        <v>0</v>
      </c>
      <c r="F445" s="4">
        <f>E445*900</f>
        <v>0</v>
      </c>
      <c r="G445" s="4">
        <f>F445*D445*0.00165</f>
        <v>0</v>
      </c>
      <c r="H445" s="1">
        <f>G445*0.00165*13*13*0.3*0.05</f>
        <v>0</v>
      </c>
      <c r="I445" s="4">
        <f>H445*6.019999999999999E+23</f>
        <v>0</v>
      </c>
      <c r="J445" s="1">
        <f>((0.00165*13*13*0.05/18)*0.9+(0.00165*13*13*0.05/44)*0.1)*I445</f>
        <v>0</v>
      </c>
      <c r="K445" s="4">
        <f>J445*0.00000000000000000016</f>
        <v>0</v>
      </c>
      <c r="L445" s="4">
        <f>K445/60</f>
        <v>0</v>
      </c>
      <c r="M445" s="4">
        <f>L445*50</f>
        <v>0</v>
      </c>
      <c r="N445" s="4">
        <f>M445*0.0000001</f>
        <v>0</v>
      </c>
      <c r="U445" s="1">
        <v>0.18510000000000001</v>
      </c>
      <c r="V445" s="1">
        <v>2.5118</v>
      </c>
      <c r="W445" s="1">
        <f>U445*1000/40</f>
        <v>4.6275</v>
      </c>
    </row>
    <row r="446" spans="1:23" ht="15">
      <c r="A446" s="2" t="s">
        <v>867</v>
      </c>
      <c r="B446" s="1">
        <v>0</v>
      </c>
      <c r="C446" s="1">
        <f>A446/1000</f>
        <v>152.601</v>
      </c>
      <c r="D446" s="1">
        <v>0.4209</v>
      </c>
      <c r="E446" s="4">
        <f>B446*1/0.475</f>
        <v>0</v>
      </c>
      <c r="F446" s="4">
        <f>E446*900</f>
        <v>0</v>
      </c>
      <c r="G446" s="4">
        <f>F446*D446*0.00165</f>
        <v>0</v>
      </c>
      <c r="H446" s="1">
        <f>G446*0.00165*13*13*0.3*0.05</f>
        <v>0</v>
      </c>
      <c r="I446" s="4">
        <f>H446*6.019999999999999E+23</f>
        <v>0</v>
      </c>
      <c r="J446" s="1">
        <f>((0.00165*13*13*0.05/18)*0.9+(0.00165*13*13*0.05/44)*0.1)*I446</f>
        <v>0</v>
      </c>
      <c r="K446" s="4">
        <f>J446*0.00000000000000000016</f>
        <v>0</v>
      </c>
      <c r="L446" s="4">
        <f>K446/60</f>
        <v>0</v>
      </c>
      <c r="M446" s="4">
        <f>L446*50</f>
        <v>0</v>
      </c>
      <c r="N446" s="4">
        <f>M446*0.0000001</f>
        <v>0</v>
      </c>
      <c r="U446" s="1">
        <v>0.18630000000000002</v>
      </c>
      <c r="V446" s="1">
        <v>2.5118</v>
      </c>
      <c r="W446" s="1">
        <f>U446*1000/40</f>
        <v>4.657500000000001</v>
      </c>
    </row>
    <row r="447" spans="1:23" ht="15">
      <c r="A447" s="2" t="s">
        <v>868</v>
      </c>
      <c r="B447" s="1">
        <v>0</v>
      </c>
      <c r="C447" s="1">
        <f>A447/1000</f>
        <v>152.992</v>
      </c>
      <c r="D447" s="1">
        <v>0.4209</v>
      </c>
      <c r="E447" s="4">
        <f>B447*1/0.475</f>
        <v>0</v>
      </c>
      <c r="F447" s="4">
        <f>E447*900</f>
        <v>0</v>
      </c>
      <c r="G447" s="4">
        <f>F447*D447*0.00165</f>
        <v>0</v>
      </c>
      <c r="H447" s="1">
        <f>G447*0.00165*13*13*0.3*0.05</f>
        <v>0</v>
      </c>
      <c r="I447" s="4">
        <f>H447*6.019999999999999E+23</f>
        <v>0</v>
      </c>
      <c r="J447" s="1">
        <f>((0.00165*13*13*0.05/18)*0.9+(0.00165*13*13*0.05/44)*0.1)*I447</f>
        <v>0</v>
      </c>
      <c r="K447" s="4">
        <f>J447*0.00000000000000000016</f>
        <v>0</v>
      </c>
      <c r="L447" s="4">
        <f>K447/60</f>
        <v>0</v>
      </c>
      <c r="M447" s="4">
        <f>L447*50</f>
        <v>0</v>
      </c>
      <c r="N447" s="4">
        <f>M447*0.0000001</f>
        <v>0</v>
      </c>
      <c r="U447" s="1">
        <v>0.1875</v>
      </c>
      <c r="V447" s="1">
        <v>2.5118</v>
      </c>
      <c r="W447" s="1">
        <f>U447*1000/40</f>
        <v>4.6875</v>
      </c>
    </row>
    <row r="448" spans="1:23" ht="15">
      <c r="A448" s="2" t="s">
        <v>869</v>
      </c>
      <c r="B448" s="1">
        <v>0</v>
      </c>
      <c r="C448" s="1">
        <f>A448/1000</f>
        <v>153.151</v>
      </c>
      <c r="D448" s="1">
        <v>0.4209</v>
      </c>
      <c r="E448" s="4">
        <f>B448*1/0.475</f>
        <v>0</v>
      </c>
      <c r="F448" s="4">
        <f>E448*900</f>
        <v>0</v>
      </c>
      <c r="G448" s="4">
        <f>F448*D448*0.00165</f>
        <v>0</v>
      </c>
      <c r="H448" s="1">
        <f>G448*0.00165*13*13*0.3*0.05</f>
        <v>0</v>
      </c>
      <c r="I448" s="4">
        <f>H448*6.019999999999999E+23</f>
        <v>0</v>
      </c>
      <c r="J448" s="1">
        <f>((0.00165*13*13*0.05/18)*0.9+(0.00165*13*13*0.05/44)*0.1)*I448</f>
        <v>0</v>
      </c>
      <c r="K448" s="4">
        <f>J448*0.00000000000000000016</f>
        <v>0</v>
      </c>
      <c r="L448" s="4">
        <f>K448/60</f>
        <v>0</v>
      </c>
      <c r="M448" s="4">
        <f>L448*50</f>
        <v>0</v>
      </c>
      <c r="N448" s="4">
        <f>M448*0.0000001</f>
        <v>0</v>
      </c>
      <c r="U448" s="1">
        <v>0.1888</v>
      </c>
      <c r="V448" s="1">
        <v>2.5182</v>
      </c>
      <c r="W448" s="1">
        <f>U448*1000/40</f>
        <v>4.72</v>
      </c>
    </row>
    <row r="449" spans="1:23" ht="15">
      <c r="A449" s="2" t="s">
        <v>870</v>
      </c>
      <c r="B449" s="1">
        <v>0</v>
      </c>
      <c r="C449" s="1">
        <f>A449/1000</f>
        <v>153.57</v>
      </c>
      <c r="D449" s="1">
        <v>0.4209</v>
      </c>
      <c r="E449" s="4">
        <f>B449*1/0.475</f>
        <v>0</v>
      </c>
      <c r="F449" s="4">
        <f>E449*900</f>
        <v>0</v>
      </c>
      <c r="G449" s="4">
        <f>F449*D449*0.00165</f>
        <v>0</v>
      </c>
      <c r="H449" s="1">
        <f>G449*0.00165*13*13*0.3*0.05</f>
        <v>0</v>
      </c>
      <c r="I449" s="4">
        <f>H449*6.019999999999999E+23</f>
        <v>0</v>
      </c>
      <c r="J449" s="1">
        <f>((0.00165*13*13*0.05/18)*0.9+(0.00165*13*13*0.05/44)*0.1)*I449</f>
        <v>0</v>
      </c>
      <c r="K449" s="4">
        <f>J449*0.00000000000000000016</f>
        <v>0</v>
      </c>
      <c r="L449" s="4">
        <f>K449/60</f>
        <v>0</v>
      </c>
      <c r="M449" s="4">
        <f>L449*50</f>
        <v>0</v>
      </c>
      <c r="N449" s="4">
        <f>M449*0.0000001</f>
        <v>0</v>
      </c>
      <c r="U449" s="1">
        <v>0.19</v>
      </c>
      <c r="V449" s="1">
        <v>2.5182</v>
      </c>
      <c r="W449" s="1">
        <f>U449*1000/40</f>
        <v>4.75</v>
      </c>
    </row>
    <row r="450" spans="1:23" ht="15">
      <c r="A450" s="2" t="s">
        <v>871</v>
      </c>
      <c r="B450" s="1">
        <v>0</v>
      </c>
      <c r="C450" s="1">
        <f>A450/1000</f>
        <v>153.719</v>
      </c>
      <c r="D450" s="1">
        <v>0.4209</v>
      </c>
      <c r="E450" s="4">
        <f>B450*1/0.475</f>
        <v>0</v>
      </c>
      <c r="F450" s="4">
        <f>E450*900</f>
        <v>0</v>
      </c>
      <c r="G450" s="4">
        <f>F450*D450*0.00165</f>
        <v>0</v>
      </c>
      <c r="H450" s="1">
        <f>G450*0.00165*13*13*0.3*0.05</f>
        <v>0</v>
      </c>
      <c r="I450" s="4">
        <f>H450*6.019999999999999E+23</f>
        <v>0</v>
      </c>
      <c r="J450" s="1">
        <f>((0.00165*13*13*0.05/18)*0.9+(0.00165*13*13*0.05/44)*0.1)*I450</f>
        <v>0</v>
      </c>
      <c r="K450" s="4">
        <f>J450*0.00000000000000000016</f>
        <v>0</v>
      </c>
      <c r="L450" s="4">
        <f>K450/60</f>
        <v>0</v>
      </c>
      <c r="M450" s="4">
        <f>L450*50</f>
        <v>0</v>
      </c>
      <c r="N450" s="4">
        <f>M450*0.0000001</f>
        <v>0</v>
      </c>
      <c r="U450" s="1">
        <v>0.19140000000000001</v>
      </c>
      <c r="V450" s="1">
        <v>2.5246</v>
      </c>
      <c r="W450" s="1">
        <f>U450*1000/40</f>
        <v>4.785</v>
      </c>
    </row>
    <row r="451" spans="1:23" ht="15">
      <c r="A451" s="2" t="s">
        <v>872</v>
      </c>
      <c r="B451" s="1">
        <v>0</v>
      </c>
      <c r="C451" s="1">
        <f>A451/1000</f>
        <v>154.722</v>
      </c>
      <c r="D451" s="1">
        <v>0.4209</v>
      </c>
      <c r="E451" s="4">
        <f>B451*1/0.475</f>
        <v>0</v>
      </c>
      <c r="F451" s="4">
        <f>E451*900</f>
        <v>0</v>
      </c>
      <c r="G451" s="4">
        <f>F451*D451*0.00165</f>
        <v>0</v>
      </c>
      <c r="H451" s="1">
        <f>G451*0.00165*13*13*0.3*0.05</f>
        <v>0</v>
      </c>
      <c r="I451" s="4">
        <f>H451*6.019999999999999E+23</f>
        <v>0</v>
      </c>
      <c r="J451" s="1">
        <f>((0.00165*13*13*0.05/18)*0.9+(0.00165*13*13*0.05/44)*0.1)*I451</f>
        <v>0</v>
      </c>
      <c r="K451" s="4">
        <f>J451*0.00000000000000000016</f>
        <v>0</v>
      </c>
      <c r="L451" s="4">
        <f>K451/60</f>
        <v>0</v>
      </c>
      <c r="M451" s="4">
        <f>L451*50</f>
        <v>0</v>
      </c>
      <c r="N451" s="4">
        <f>M451*0.0000001</f>
        <v>0</v>
      </c>
      <c r="U451" s="1">
        <v>0.19260000000000002</v>
      </c>
      <c r="V451" s="1">
        <v>2.5246</v>
      </c>
      <c r="W451" s="1">
        <f>U451*1000/40</f>
        <v>4.815</v>
      </c>
    </row>
    <row r="452" spans="1:23" ht="15">
      <c r="A452" s="2" t="s">
        <v>873</v>
      </c>
      <c r="B452" s="1">
        <v>0</v>
      </c>
      <c r="C452" s="1">
        <f>A452/1000</f>
        <v>154.86</v>
      </c>
      <c r="D452" s="1">
        <v>0.4209</v>
      </c>
      <c r="E452" s="4">
        <f>B452*1/0.475</f>
        <v>0</v>
      </c>
      <c r="F452" s="4">
        <f>E452*900</f>
        <v>0</v>
      </c>
      <c r="G452" s="4">
        <f>F452*D452*0.00165</f>
        <v>0</v>
      </c>
      <c r="H452" s="1">
        <f>G452*0.00165*13*13*0.3*0.05</f>
        <v>0</v>
      </c>
      <c r="I452" s="4">
        <f>H452*6.019999999999999E+23</f>
        <v>0</v>
      </c>
      <c r="J452" s="1">
        <f>((0.00165*13*13*0.05/18)*0.9+(0.00165*13*13*0.05/44)*0.1)*I452</f>
        <v>0</v>
      </c>
      <c r="K452" s="4">
        <f>J452*0.00000000000000000016</f>
        <v>0</v>
      </c>
      <c r="L452" s="4">
        <f>K452/60</f>
        <v>0</v>
      </c>
      <c r="M452" s="4">
        <f>L452*50</f>
        <v>0</v>
      </c>
      <c r="N452" s="4">
        <f>M452*0.0000001</f>
        <v>0</v>
      </c>
      <c r="U452" s="1">
        <v>0.19390000000000002</v>
      </c>
      <c r="V452" s="1">
        <v>2.531</v>
      </c>
      <c r="W452" s="1">
        <f>U452*1000/40</f>
        <v>4.8475</v>
      </c>
    </row>
    <row r="453" spans="1:23" ht="15">
      <c r="A453" s="2" t="s">
        <v>874</v>
      </c>
      <c r="B453" s="1">
        <v>0</v>
      </c>
      <c r="C453" s="1">
        <f>A453/1000</f>
        <v>154.881</v>
      </c>
      <c r="D453" s="1">
        <v>0.4209</v>
      </c>
      <c r="E453" s="4">
        <f>B453*1/0.475</f>
        <v>0</v>
      </c>
      <c r="F453" s="4">
        <f>E453*900</f>
        <v>0</v>
      </c>
      <c r="G453" s="4">
        <f>F453*D453*0.00165</f>
        <v>0</v>
      </c>
      <c r="H453" s="1">
        <f>G453*0.00165*13*13*0.3*0.05</f>
        <v>0</v>
      </c>
      <c r="I453" s="4">
        <f>H453*6.019999999999999E+23</f>
        <v>0</v>
      </c>
      <c r="J453" s="1">
        <f>((0.00165*13*13*0.05/18)*0.9+(0.00165*13*13*0.05/44)*0.1)*I453</f>
        <v>0</v>
      </c>
      <c r="K453" s="4">
        <f>J453*0.00000000000000000016</f>
        <v>0</v>
      </c>
      <c r="L453" s="4">
        <f>K453/60</f>
        <v>0</v>
      </c>
      <c r="M453" s="4">
        <f>L453*50</f>
        <v>0</v>
      </c>
      <c r="N453" s="4">
        <f>M453*0.0000001</f>
        <v>0</v>
      </c>
      <c r="U453" s="1">
        <v>0.1953</v>
      </c>
      <c r="V453" s="1">
        <v>2.5373</v>
      </c>
      <c r="W453" s="1">
        <f>U453*1000/40</f>
        <v>4.8825</v>
      </c>
    </row>
    <row r="454" spans="1:23" ht="15">
      <c r="A454" s="2" t="s">
        <v>875</v>
      </c>
      <c r="B454" s="1">
        <v>0</v>
      </c>
      <c r="C454" s="1">
        <f>A454/1000</f>
        <v>156.012</v>
      </c>
      <c r="D454" s="1">
        <v>0.4209</v>
      </c>
      <c r="E454" s="4">
        <f>B454*1/0.475</f>
        <v>0</v>
      </c>
      <c r="F454" s="4">
        <f>E454*900</f>
        <v>0</v>
      </c>
      <c r="G454" s="4">
        <f>F454*D454*0.00165</f>
        <v>0</v>
      </c>
      <c r="H454" s="1">
        <f>G454*0.00165*13*13*0.3*0.05</f>
        <v>0</v>
      </c>
      <c r="I454" s="4">
        <f>H454*6.019999999999999E+23</f>
        <v>0</v>
      </c>
      <c r="J454" s="1">
        <f>((0.00165*13*13*0.05/18)*0.9+(0.00165*13*13*0.05/44)*0.1)*I454</f>
        <v>0</v>
      </c>
      <c r="K454" s="4">
        <f>J454*0.00000000000000000016</f>
        <v>0</v>
      </c>
      <c r="L454" s="4">
        <f>K454/60</f>
        <v>0</v>
      </c>
      <c r="M454" s="4">
        <f>L454*50</f>
        <v>0</v>
      </c>
      <c r="N454" s="4">
        <f>M454*0.0000001</f>
        <v>0</v>
      </c>
      <c r="U454" s="1">
        <v>0.1966</v>
      </c>
      <c r="V454" s="1">
        <v>2.5373</v>
      </c>
      <c r="W454" s="1">
        <f>U454*1000/40</f>
        <v>4.915</v>
      </c>
    </row>
    <row r="455" spans="1:23" ht="15">
      <c r="A455" s="2" t="s">
        <v>876</v>
      </c>
      <c r="B455" s="1">
        <v>0</v>
      </c>
      <c r="C455" s="1">
        <f>A455/1000</f>
        <v>156.171</v>
      </c>
      <c r="D455" s="1">
        <v>0.4209</v>
      </c>
      <c r="E455" s="4">
        <f>B455*1/0.475</f>
        <v>0</v>
      </c>
      <c r="F455" s="4">
        <f>E455*900</f>
        <v>0</v>
      </c>
      <c r="G455" s="4">
        <f>F455*D455*0.00165</f>
        <v>0</v>
      </c>
      <c r="H455" s="1">
        <f>G455*0.00165*13*13*0.3*0.05</f>
        <v>0</v>
      </c>
      <c r="I455" s="4">
        <f>H455*6.019999999999999E+23</f>
        <v>0</v>
      </c>
      <c r="J455" s="1">
        <f>((0.00165*13*13*0.05/18)*0.9+(0.00165*13*13*0.05/44)*0.1)*I455</f>
        <v>0</v>
      </c>
      <c r="K455" s="4">
        <f>J455*0.00000000000000000016</f>
        <v>0</v>
      </c>
      <c r="L455" s="4">
        <f>K455/60</f>
        <v>0</v>
      </c>
      <c r="M455" s="4">
        <f>L455*50</f>
        <v>0</v>
      </c>
      <c r="N455" s="4">
        <f>M455*0.0000001</f>
        <v>0</v>
      </c>
      <c r="U455" s="1">
        <v>0.1978</v>
      </c>
      <c r="V455" s="1">
        <v>2.5373</v>
      </c>
      <c r="W455" s="1">
        <f>U455*1000/40</f>
        <v>4.945</v>
      </c>
    </row>
    <row r="456" spans="1:23" ht="15">
      <c r="A456" s="2" t="s">
        <v>877</v>
      </c>
      <c r="B456" s="1">
        <v>0</v>
      </c>
      <c r="C456" s="1">
        <f>A456/1000</f>
        <v>157.267</v>
      </c>
      <c r="D456" s="1">
        <v>0.4209</v>
      </c>
      <c r="E456" s="4">
        <f>B456*1/0.475</f>
        <v>0</v>
      </c>
      <c r="F456" s="4">
        <f>E456*900</f>
        <v>0</v>
      </c>
      <c r="G456" s="4">
        <f>F456*D456*0.00165</f>
        <v>0</v>
      </c>
      <c r="H456" s="1">
        <f>G456*0.00165*13*13*0.3*0.05</f>
        <v>0</v>
      </c>
      <c r="I456" s="4">
        <f>H456*6.019999999999999E+23</f>
        <v>0</v>
      </c>
      <c r="J456" s="1">
        <f>((0.00165*13*13*0.05/18)*0.9+(0.00165*13*13*0.05/44)*0.1)*I456</f>
        <v>0</v>
      </c>
      <c r="K456" s="4">
        <f>J456*0.00000000000000000016</f>
        <v>0</v>
      </c>
      <c r="L456" s="4">
        <f>K456/60</f>
        <v>0</v>
      </c>
      <c r="M456" s="4">
        <f>L456*50</f>
        <v>0</v>
      </c>
      <c r="N456" s="4">
        <f>M456*0.0000001</f>
        <v>0</v>
      </c>
      <c r="U456" s="1">
        <v>0.199</v>
      </c>
      <c r="V456" s="1">
        <v>2.5373</v>
      </c>
      <c r="W456" s="1">
        <f>U456*1000/40</f>
        <v>4.975</v>
      </c>
    </row>
    <row r="457" spans="1:23" ht="15">
      <c r="A457" s="2" t="s">
        <v>878</v>
      </c>
      <c r="B457" s="1">
        <v>0</v>
      </c>
      <c r="C457" s="1">
        <f>A457/1000</f>
        <v>157.437</v>
      </c>
      <c r="D457" s="1">
        <v>0.4209</v>
      </c>
      <c r="E457" s="4">
        <f>B457*1/0.475</f>
        <v>0</v>
      </c>
      <c r="F457" s="4">
        <f>E457*900</f>
        <v>0</v>
      </c>
      <c r="G457" s="4">
        <f>F457*D457*0.00165</f>
        <v>0</v>
      </c>
      <c r="H457" s="1">
        <f>G457*0.00165*13*13*0.3*0.05</f>
        <v>0</v>
      </c>
      <c r="I457" s="4">
        <f>H457*6.019999999999999E+23</f>
        <v>0</v>
      </c>
      <c r="J457" s="1">
        <f>((0.00165*13*13*0.05/18)*0.9+(0.00165*13*13*0.05/44)*0.1)*I457</f>
        <v>0</v>
      </c>
      <c r="K457" s="4">
        <f>J457*0.00000000000000000016</f>
        <v>0</v>
      </c>
      <c r="L457" s="4">
        <f>K457/60</f>
        <v>0</v>
      </c>
      <c r="M457" s="4">
        <f>L457*50</f>
        <v>0</v>
      </c>
      <c r="N457" s="4">
        <f>M457*0.0000001</f>
        <v>0</v>
      </c>
      <c r="U457" s="1">
        <v>0.2003</v>
      </c>
      <c r="V457" s="1">
        <v>2.5373</v>
      </c>
      <c r="W457" s="1">
        <f>U457*1000/40</f>
        <v>5.0075</v>
      </c>
    </row>
    <row r="458" spans="1:23" ht="15">
      <c r="A458" s="2" t="s">
        <v>879</v>
      </c>
      <c r="B458" s="1">
        <v>2E-06</v>
      </c>
      <c r="C458" s="1">
        <f>A458/1000</f>
        <v>159.024</v>
      </c>
      <c r="D458" s="1">
        <v>0.4209</v>
      </c>
      <c r="E458" s="4">
        <f>B458*1/0.475</f>
        <v>4.210526315789473E-06</v>
      </c>
      <c r="F458" s="4">
        <f>E458*900</f>
        <v>0.003789473684210526</v>
      </c>
      <c r="G458" s="4">
        <f>F458*D458*0.00165</f>
        <v>2.6317326315789475E-06</v>
      </c>
      <c r="H458" s="1">
        <f>G458*0.00165*13*13*0.3*0.05</f>
        <v>1.1007879664736845E-08</v>
      </c>
      <c r="I458" s="4">
        <f>H458*6.019999999999999E+23</f>
        <v>6626743558171580</v>
      </c>
      <c r="J458" s="1">
        <f>((0.00165*13*13*0.05/18)*0.9+(0.00165*13*13*0.05/44)*0.1)*I458</f>
        <v>4829653539489.926</v>
      </c>
      <c r="K458" s="4">
        <f>J458*0.00000000000000000016</f>
        <v>7.727445663183882E-07</v>
      </c>
      <c r="L458" s="4">
        <f>K458/60</f>
        <v>1.287907610530647E-08</v>
      </c>
      <c r="M458" s="4">
        <f>L458*50</f>
        <v>6.439538052653235E-07</v>
      </c>
      <c r="N458" s="4">
        <f>M458*0.0000001</f>
        <v>6.439538052653235E-14</v>
      </c>
      <c r="U458" s="1">
        <v>0.2016</v>
      </c>
      <c r="V458" s="1">
        <v>2.5373</v>
      </c>
      <c r="W458" s="1">
        <f>U458*1000/40</f>
        <v>5.04</v>
      </c>
    </row>
    <row r="459" spans="1:23" ht="15">
      <c r="A459" s="2" t="s">
        <v>880</v>
      </c>
      <c r="B459" s="1">
        <v>1E-06</v>
      </c>
      <c r="C459" s="1">
        <f>A459/1000</f>
        <v>159.317</v>
      </c>
      <c r="D459" s="1">
        <v>0.4209</v>
      </c>
      <c r="E459" s="4">
        <f>B459*1/0.475</f>
        <v>2.1052631578947366E-06</v>
      </c>
      <c r="F459" s="4">
        <f>E459*900</f>
        <v>0.001894736842105263</v>
      </c>
      <c r="G459" s="4">
        <f>F459*D459*0.00165</f>
        <v>1.3158663157894737E-06</v>
      </c>
      <c r="H459" s="1">
        <f>G459*0.00165*13*13*0.3*0.05</f>
        <v>5.503939832368423E-09</v>
      </c>
      <c r="I459" s="4">
        <f>H459*6.019999999999999E+23</f>
        <v>3313371779085790</v>
      </c>
      <c r="J459" s="1">
        <f>((0.00165*13*13*0.05/18)*0.9+(0.00165*13*13*0.05/44)*0.1)*I459</f>
        <v>2414826769744.963</v>
      </c>
      <c r="K459" s="4">
        <f>J459*0.00000000000000000016</f>
        <v>3.863722831591941E-07</v>
      </c>
      <c r="L459" s="4">
        <f>K459/60</f>
        <v>6.439538052653235E-09</v>
      </c>
      <c r="M459" s="4">
        <f>L459*50</f>
        <v>3.2197690263266173E-07</v>
      </c>
      <c r="N459" s="4">
        <f>M459*0.0000001</f>
        <v>3.2197690263266175E-14</v>
      </c>
      <c r="U459" s="1">
        <v>0.2028</v>
      </c>
      <c r="V459" s="1">
        <v>2.5373</v>
      </c>
      <c r="W459" s="1">
        <f>U459*1000/40</f>
        <v>5.07</v>
      </c>
    </row>
    <row r="460" spans="1:23" ht="15">
      <c r="A460" s="2" t="s">
        <v>881</v>
      </c>
      <c r="B460" s="1">
        <v>0</v>
      </c>
      <c r="C460" s="1">
        <f>A460/1000</f>
        <v>159.341</v>
      </c>
      <c r="D460" s="1">
        <v>0.4209</v>
      </c>
      <c r="E460" s="4">
        <f>B460*1/0.475</f>
        <v>0</v>
      </c>
      <c r="F460" s="4">
        <f>E460*900</f>
        <v>0</v>
      </c>
      <c r="G460" s="4">
        <f>F460*D460*0.00165</f>
        <v>0</v>
      </c>
      <c r="H460" s="1">
        <f>G460*0.00165*13*13*0.3*0.05</f>
        <v>0</v>
      </c>
      <c r="I460" s="4">
        <f>H460*6.019999999999999E+23</f>
        <v>0</v>
      </c>
      <c r="J460" s="1">
        <f>((0.00165*13*13*0.05/18)*0.9+(0.00165*13*13*0.05/44)*0.1)*I460</f>
        <v>0</v>
      </c>
      <c r="K460" s="4">
        <f>J460*0.00000000000000000016</f>
        <v>0</v>
      </c>
      <c r="L460" s="4">
        <f>K460/60</f>
        <v>0</v>
      </c>
      <c r="M460" s="4">
        <f>L460*50</f>
        <v>0</v>
      </c>
      <c r="N460" s="4">
        <f>M460*0.0000001</f>
        <v>0</v>
      </c>
      <c r="U460" s="1">
        <v>0.2041</v>
      </c>
      <c r="V460" s="1">
        <v>2.5373</v>
      </c>
      <c r="W460" s="1">
        <f>U460*1000/40</f>
        <v>5.1025</v>
      </c>
    </row>
    <row r="461" spans="1:23" ht="15">
      <c r="A461" s="2" t="s">
        <v>882</v>
      </c>
      <c r="B461" s="1">
        <v>0</v>
      </c>
      <c r="C461" s="1">
        <f>A461/1000</f>
        <v>160.427</v>
      </c>
      <c r="D461" s="1">
        <v>0.4209</v>
      </c>
      <c r="E461" s="4">
        <f>B461*1/0.475</f>
        <v>0</v>
      </c>
      <c r="F461" s="4">
        <f>E461*900</f>
        <v>0</v>
      </c>
      <c r="G461" s="4">
        <f>F461*D461*0.00165</f>
        <v>0</v>
      </c>
      <c r="H461" s="1">
        <f>G461*0.00165*13*13*0.3*0.05</f>
        <v>0</v>
      </c>
      <c r="I461" s="4">
        <f>H461*6.019999999999999E+23</f>
        <v>0</v>
      </c>
      <c r="J461" s="1">
        <f>((0.00165*13*13*0.05/18)*0.9+(0.00165*13*13*0.05/44)*0.1)*I461</f>
        <v>0</v>
      </c>
      <c r="K461" s="4">
        <f>J461*0.00000000000000000016</f>
        <v>0</v>
      </c>
      <c r="L461" s="4">
        <f>K461/60</f>
        <v>0</v>
      </c>
      <c r="M461" s="4">
        <f>L461*50</f>
        <v>0</v>
      </c>
      <c r="N461" s="4">
        <f>M461*0.0000001</f>
        <v>0</v>
      </c>
      <c r="U461" s="1">
        <v>0.2054</v>
      </c>
      <c r="V461" s="1">
        <v>2.5372</v>
      </c>
      <c r="W461" s="1">
        <f>U461*1000/40</f>
        <v>5.135</v>
      </c>
    </row>
    <row r="462" spans="1:23" ht="15">
      <c r="A462" s="2" t="s">
        <v>883</v>
      </c>
      <c r="B462" s="1">
        <v>0</v>
      </c>
      <c r="C462" s="1">
        <f>A462/1000</f>
        <v>161.12</v>
      </c>
      <c r="D462" s="1">
        <v>0.4209</v>
      </c>
      <c r="E462" s="4">
        <f>B462*1/0.475</f>
        <v>0</v>
      </c>
      <c r="F462" s="4">
        <f>E462*900</f>
        <v>0</v>
      </c>
      <c r="G462" s="4">
        <f>F462*D462*0.00165</f>
        <v>0</v>
      </c>
      <c r="H462" s="1">
        <f>G462*0.00165*13*13*0.3*0.05</f>
        <v>0</v>
      </c>
      <c r="I462" s="4">
        <f>H462*6.019999999999999E+23</f>
        <v>0</v>
      </c>
      <c r="J462" s="1">
        <f>((0.00165*13*13*0.05/18)*0.9+(0.00165*13*13*0.05/44)*0.1)*I462</f>
        <v>0</v>
      </c>
      <c r="K462" s="4">
        <f>J462*0.00000000000000000016</f>
        <v>0</v>
      </c>
      <c r="L462" s="4">
        <f>K462/60</f>
        <v>0</v>
      </c>
      <c r="M462" s="4">
        <f>L462*50</f>
        <v>0</v>
      </c>
      <c r="N462" s="4">
        <f>M462*0.0000001</f>
        <v>0</v>
      </c>
      <c r="U462" s="1">
        <v>0.20670000000000002</v>
      </c>
      <c r="V462" s="1">
        <v>2.5372</v>
      </c>
      <c r="W462" s="1">
        <f>U462*1000/40</f>
        <v>5.1675</v>
      </c>
    </row>
    <row r="463" spans="1:23" ht="15">
      <c r="A463" s="2" t="s">
        <v>884</v>
      </c>
      <c r="B463" s="1">
        <v>0</v>
      </c>
      <c r="C463" s="1">
        <f>A463/1000</f>
        <v>162.272</v>
      </c>
      <c r="D463" s="1">
        <v>0.4209</v>
      </c>
      <c r="E463" s="4">
        <f>B463*1/0.475</f>
        <v>0</v>
      </c>
      <c r="F463" s="4">
        <f>E463*900</f>
        <v>0</v>
      </c>
      <c r="G463" s="4">
        <f>F463*D463*0.00165</f>
        <v>0</v>
      </c>
      <c r="H463" s="1">
        <f>G463*0.00165*13*13*0.3*0.05</f>
        <v>0</v>
      </c>
      <c r="I463" s="4">
        <f>H463*6.019999999999999E+23</f>
        <v>0</v>
      </c>
      <c r="J463" s="1">
        <f>((0.00165*13*13*0.05/18)*0.9+(0.00165*13*13*0.05/44)*0.1)*I463</f>
        <v>0</v>
      </c>
      <c r="K463" s="4">
        <f>J463*0.00000000000000000016</f>
        <v>0</v>
      </c>
      <c r="L463" s="4">
        <f>K463/60</f>
        <v>0</v>
      </c>
      <c r="M463" s="4">
        <f>L463*50</f>
        <v>0</v>
      </c>
      <c r="N463" s="4">
        <f>M463*0.0000001</f>
        <v>0</v>
      </c>
      <c r="U463" s="1">
        <v>0.20800000000000002</v>
      </c>
      <c r="V463" s="1">
        <v>2.5372</v>
      </c>
      <c r="W463" s="1">
        <f>U463*1000/40</f>
        <v>5.200000000000001</v>
      </c>
    </row>
    <row r="464" spans="1:23" ht="15">
      <c r="A464" s="2" t="s">
        <v>885</v>
      </c>
      <c r="B464" s="1">
        <v>0</v>
      </c>
      <c r="C464" s="1">
        <f>A464/1000</f>
        <v>162.431</v>
      </c>
      <c r="D464" s="1">
        <v>0.4209</v>
      </c>
      <c r="E464" s="4">
        <f>B464*1/0.475</f>
        <v>0</v>
      </c>
      <c r="F464" s="4">
        <f>E464*900</f>
        <v>0</v>
      </c>
      <c r="G464" s="4">
        <f>F464*D464*0.00165</f>
        <v>0</v>
      </c>
      <c r="H464" s="1">
        <f>G464*0.00165*13*13*0.3*0.05</f>
        <v>0</v>
      </c>
      <c r="I464" s="4">
        <f>H464*6.019999999999999E+23</f>
        <v>0</v>
      </c>
      <c r="J464" s="1">
        <f>((0.00165*13*13*0.05/18)*0.9+(0.00165*13*13*0.05/44)*0.1)*I464</f>
        <v>0</v>
      </c>
      <c r="K464" s="4">
        <f>J464*0.00000000000000000016</f>
        <v>0</v>
      </c>
      <c r="L464" s="4">
        <f>K464/60</f>
        <v>0</v>
      </c>
      <c r="M464" s="4">
        <f>L464*50</f>
        <v>0</v>
      </c>
      <c r="N464" s="4">
        <f>M464*0.0000001</f>
        <v>0</v>
      </c>
      <c r="U464" s="1">
        <v>0.2093</v>
      </c>
      <c r="V464" s="1">
        <v>2.5372</v>
      </c>
      <c r="W464" s="1">
        <f>U464*1000/40</f>
        <v>5.2325</v>
      </c>
    </row>
    <row r="465" spans="1:23" ht="15">
      <c r="A465" s="2" t="s">
        <v>886</v>
      </c>
      <c r="B465" s="1">
        <v>0</v>
      </c>
      <c r="C465" s="1">
        <f>A465/1000</f>
        <v>162.739</v>
      </c>
      <c r="D465" s="1">
        <v>0.4209</v>
      </c>
      <c r="E465" s="4">
        <f>B465*1/0.475</f>
        <v>0</v>
      </c>
      <c r="F465" s="4">
        <f>E465*900</f>
        <v>0</v>
      </c>
      <c r="G465" s="4">
        <f>F465*D465*0.00165</f>
        <v>0</v>
      </c>
      <c r="H465" s="1">
        <f>G465*0.00165*13*13*0.3*0.05</f>
        <v>0</v>
      </c>
      <c r="I465" s="4">
        <f>H465*6.019999999999999E+23</f>
        <v>0</v>
      </c>
      <c r="J465" s="1">
        <f>((0.00165*13*13*0.05/18)*0.9+(0.00165*13*13*0.05/44)*0.1)*I465</f>
        <v>0</v>
      </c>
      <c r="K465" s="4">
        <f>J465*0.00000000000000000016</f>
        <v>0</v>
      </c>
      <c r="L465" s="4">
        <f>K465/60</f>
        <v>0</v>
      </c>
      <c r="M465" s="4">
        <f>L465*50</f>
        <v>0</v>
      </c>
      <c r="N465" s="4">
        <f>M465*0.0000001</f>
        <v>0</v>
      </c>
      <c r="U465" s="1">
        <v>0.2106</v>
      </c>
      <c r="V465" s="1">
        <v>2.5372</v>
      </c>
      <c r="W465" s="1">
        <f>U465*1000/40</f>
        <v>5.265000000000001</v>
      </c>
    </row>
    <row r="466" spans="1:23" ht="15">
      <c r="A466" s="2" t="s">
        <v>887</v>
      </c>
      <c r="B466" s="1">
        <v>0</v>
      </c>
      <c r="C466" s="1">
        <f>A466/1000</f>
        <v>163.17</v>
      </c>
      <c r="D466" s="1">
        <v>0.4209</v>
      </c>
      <c r="E466" s="4">
        <f>B466*1/0.475</f>
        <v>0</v>
      </c>
      <c r="F466" s="4">
        <f>E466*900</f>
        <v>0</v>
      </c>
      <c r="G466" s="4">
        <f>F466*D466*0.00165</f>
        <v>0</v>
      </c>
      <c r="H466" s="1">
        <f>G466*0.00165*13*13*0.3*0.05</f>
        <v>0</v>
      </c>
      <c r="I466" s="4">
        <f>H466*6.019999999999999E+23</f>
        <v>0</v>
      </c>
      <c r="J466" s="1">
        <f>((0.00165*13*13*0.05/18)*0.9+(0.00165*13*13*0.05/44)*0.1)*I466</f>
        <v>0</v>
      </c>
      <c r="K466" s="4">
        <f>J466*0.00000000000000000016</f>
        <v>0</v>
      </c>
      <c r="L466" s="4">
        <f>K466/60</f>
        <v>0</v>
      </c>
      <c r="M466" s="4">
        <f>L466*50</f>
        <v>0</v>
      </c>
      <c r="N466" s="4">
        <f>M466*0.0000001</f>
        <v>0</v>
      </c>
      <c r="U466" s="1">
        <v>0.2119</v>
      </c>
      <c r="V466" s="1">
        <v>2.5372</v>
      </c>
      <c r="W466" s="1">
        <f>U466*1000/40</f>
        <v>5.2975</v>
      </c>
    </row>
    <row r="467" spans="1:23" ht="15">
      <c r="A467" s="2" t="s">
        <v>888</v>
      </c>
      <c r="B467" s="1">
        <v>0</v>
      </c>
      <c r="C467" s="1">
        <f>A467/1000</f>
        <v>163.194</v>
      </c>
      <c r="D467" s="1">
        <v>0.4209</v>
      </c>
      <c r="E467" s="4">
        <f>B467*1/0.475</f>
        <v>0</v>
      </c>
      <c r="F467" s="4">
        <f>E467*900</f>
        <v>0</v>
      </c>
      <c r="G467" s="4">
        <f>F467*D467*0.00165</f>
        <v>0</v>
      </c>
      <c r="H467" s="1">
        <f>G467*0.00165*13*13*0.3*0.05</f>
        <v>0</v>
      </c>
      <c r="I467" s="4">
        <f>H467*6.019999999999999E+23</f>
        <v>0</v>
      </c>
      <c r="J467" s="1">
        <f>((0.00165*13*13*0.05/18)*0.9+(0.00165*13*13*0.05/44)*0.1)*I467</f>
        <v>0</v>
      </c>
      <c r="K467" s="4">
        <f>J467*0.00000000000000000016</f>
        <v>0</v>
      </c>
      <c r="L467" s="4">
        <f>K467/60</f>
        <v>0</v>
      </c>
      <c r="M467" s="4">
        <f>L467*50</f>
        <v>0</v>
      </c>
      <c r="N467" s="4">
        <f>M467*0.0000001</f>
        <v>0</v>
      </c>
      <c r="U467" s="1">
        <v>0.2132</v>
      </c>
      <c r="V467" s="1">
        <v>2.5372</v>
      </c>
      <c r="W467" s="1">
        <f>U467*1000/40</f>
        <v>5.33</v>
      </c>
    </row>
    <row r="468" spans="1:23" ht="15">
      <c r="A468" s="2" t="s">
        <v>889</v>
      </c>
      <c r="B468" s="1">
        <v>0</v>
      </c>
      <c r="C468" s="1">
        <f>A468/1000</f>
        <v>163.627</v>
      </c>
      <c r="D468" s="1">
        <v>0.4209</v>
      </c>
      <c r="E468" s="4">
        <f>B468*1/0.475</f>
        <v>0</v>
      </c>
      <c r="F468" s="4">
        <f>E468*900</f>
        <v>0</v>
      </c>
      <c r="G468" s="4">
        <f>F468*D468*0.00165</f>
        <v>0</v>
      </c>
      <c r="H468" s="1">
        <f>G468*0.00165*13*13*0.3*0.05</f>
        <v>0</v>
      </c>
      <c r="I468" s="4">
        <f>H468*6.019999999999999E+23</f>
        <v>0</v>
      </c>
      <c r="J468" s="1">
        <f>((0.00165*13*13*0.05/18)*0.9+(0.00165*13*13*0.05/44)*0.1)*I468</f>
        <v>0</v>
      </c>
      <c r="K468" s="4">
        <f>J468*0.00000000000000000016</f>
        <v>0</v>
      </c>
      <c r="L468" s="4">
        <f>K468/60</f>
        <v>0</v>
      </c>
      <c r="M468" s="4">
        <f>L468*50</f>
        <v>0</v>
      </c>
      <c r="N468" s="4">
        <f>M468*0.0000001</f>
        <v>0</v>
      </c>
      <c r="U468" s="1">
        <v>0.2146</v>
      </c>
      <c r="V468" s="1">
        <v>2.5371</v>
      </c>
      <c r="W468" s="1">
        <f>U468*1000/40</f>
        <v>5.365</v>
      </c>
    </row>
    <row r="469" spans="1:23" ht="15">
      <c r="A469" s="2" t="s">
        <v>890</v>
      </c>
      <c r="B469" s="1">
        <v>0</v>
      </c>
      <c r="C469" s="1">
        <f>A469/1000</f>
        <v>163.819</v>
      </c>
      <c r="D469" s="1">
        <v>0.4209</v>
      </c>
      <c r="E469" s="4">
        <f>B469*1/0.475</f>
        <v>0</v>
      </c>
      <c r="F469" s="4">
        <f>E469*900</f>
        <v>0</v>
      </c>
      <c r="G469" s="4">
        <f>F469*D469*0.00165</f>
        <v>0</v>
      </c>
      <c r="H469" s="1">
        <f>G469*0.00165*13*13*0.3*0.05</f>
        <v>0</v>
      </c>
      <c r="I469" s="4">
        <f>H469*6.019999999999999E+23</f>
        <v>0</v>
      </c>
      <c r="J469" s="1">
        <f>((0.00165*13*13*0.05/18)*0.9+(0.00165*13*13*0.05/44)*0.1)*I469</f>
        <v>0</v>
      </c>
      <c r="K469" s="4">
        <f>J469*0.00000000000000000016</f>
        <v>0</v>
      </c>
      <c r="L469" s="4">
        <f>K469/60</f>
        <v>0</v>
      </c>
      <c r="M469" s="4">
        <f>L469*50</f>
        <v>0</v>
      </c>
      <c r="N469" s="4">
        <f>M469*0.0000001</f>
        <v>0</v>
      </c>
      <c r="U469" s="1">
        <v>0.2159</v>
      </c>
      <c r="V469" s="1">
        <v>2.5371</v>
      </c>
      <c r="W469" s="1">
        <f>U469*1000/40</f>
        <v>5.3975</v>
      </c>
    </row>
    <row r="470" spans="1:23" ht="15">
      <c r="A470" s="2" t="s">
        <v>891</v>
      </c>
      <c r="B470" s="1">
        <v>0</v>
      </c>
      <c r="C470" s="1">
        <f>A470/1000</f>
        <v>164.089</v>
      </c>
      <c r="D470" s="1">
        <v>0.4209</v>
      </c>
      <c r="E470" s="4">
        <f>B470*1/0.475</f>
        <v>0</v>
      </c>
      <c r="F470" s="4">
        <f>E470*900</f>
        <v>0</v>
      </c>
      <c r="G470" s="4">
        <f>F470*D470*0.00165</f>
        <v>0</v>
      </c>
      <c r="H470" s="1">
        <f>G470*0.00165*13*13*0.3*0.05</f>
        <v>0</v>
      </c>
      <c r="I470" s="4">
        <f>H470*6.019999999999999E+23</f>
        <v>0</v>
      </c>
      <c r="J470" s="1">
        <f>((0.00165*13*13*0.05/18)*0.9+(0.00165*13*13*0.05/44)*0.1)*I470</f>
        <v>0</v>
      </c>
      <c r="K470" s="4">
        <f>J470*0.00000000000000000016</f>
        <v>0</v>
      </c>
      <c r="L470" s="4">
        <f>K470/60</f>
        <v>0</v>
      </c>
      <c r="M470" s="4">
        <f>L470*50</f>
        <v>0</v>
      </c>
      <c r="N470" s="4">
        <f>M470*0.0000001</f>
        <v>0</v>
      </c>
      <c r="U470" s="1">
        <v>0.21730000000000002</v>
      </c>
      <c r="V470" s="1">
        <v>2.5371</v>
      </c>
      <c r="W470" s="1">
        <f>U470*1000/40</f>
        <v>5.4325</v>
      </c>
    </row>
    <row r="471" spans="1:23" ht="15">
      <c r="A471" s="2" t="s">
        <v>892</v>
      </c>
      <c r="B471" s="1">
        <v>0</v>
      </c>
      <c r="C471" s="1">
        <f>A471/1000</f>
        <v>164.28</v>
      </c>
      <c r="D471" s="1">
        <v>0.4209</v>
      </c>
      <c r="E471" s="4">
        <f>B471*1/0.475</f>
        <v>0</v>
      </c>
      <c r="F471" s="4">
        <f>E471*900</f>
        <v>0</v>
      </c>
      <c r="G471" s="4">
        <f>F471*D471*0.00165</f>
        <v>0</v>
      </c>
      <c r="H471" s="1">
        <f>G471*0.00165*13*13*0.3*0.05</f>
        <v>0</v>
      </c>
      <c r="I471" s="4">
        <f>H471*6.019999999999999E+23</f>
        <v>0</v>
      </c>
      <c r="J471" s="1">
        <f>((0.00165*13*13*0.05/18)*0.9+(0.00165*13*13*0.05/44)*0.1)*I471</f>
        <v>0</v>
      </c>
      <c r="K471" s="4">
        <f>J471*0.00000000000000000016</f>
        <v>0</v>
      </c>
      <c r="L471" s="4">
        <f>K471/60</f>
        <v>0</v>
      </c>
      <c r="M471" s="4">
        <f>L471*50</f>
        <v>0</v>
      </c>
      <c r="N471" s="4">
        <f>M471*0.0000001</f>
        <v>0</v>
      </c>
      <c r="U471" s="1">
        <v>0.21860000000000002</v>
      </c>
      <c r="V471" s="1">
        <v>2.5371</v>
      </c>
      <c r="W471" s="1">
        <f>U471*1000/40</f>
        <v>5.465000000000001</v>
      </c>
    </row>
    <row r="472" spans="1:23" ht="15">
      <c r="A472" s="2" t="s">
        <v>893</v>
      </c>
      <c r="B472" s="1">
        <v>0</v>
      </c>
      <c r="C472" s="1">
        <f>A472/1000</f>
        <v>164.322</v>
      </c>
      <c r="D472" s="1">
        <v>0.4209</v>
      </c>
      <c r="E472" s="4">
        <f>B472*1/0.475</f>
        <v>0</v>
      </c>
      <c r="F472" s="4">
        <f>E472*900</f>
        <v>0</v>
      </c>
      <c r="G472" s="4">
        <f>F472*D472*0.00165</f>
        <v>0</v>
      </c>
      <c r="H472" s="1">
        <f>G472*0.00165*13*13*0.3*0.05</f>
        <v>0</v>
      </c>
      <c r="I472" s="4">
        <f>H472*6.019999999999999E+23</f>
        <v>0</v>
      </c>
      <c r="J472" s="1">
        <f>((0.00165*13*13*0.05/18)*0.9+(0.00165*13*13*0.05/44)*0.1)*I472</f>
        <v>0</v>
      </c>
      <c r="K472" s="4">
        <f>J472*0.00000000000000000016</f>
        <v>0</v>
      </c>
      <c r="L472" s="4">
        <f>K472/60</f>
        <v>0</v>
      </c>
      <c r="M472" s="4">
        <f>L472*50</f>
        <v>0</v>
      </c>
      <c r="N472" s="4">
        <f>M472*0.0000001</f>
        <v>0</v>
      </c>
      <c r="U472" s="1">
        <v>0.22</v>
      </c>
      <c r="V472" s="1">
        <v>2.5371</v>
      </c>
      <c r="W472" s="1">
        <f>U472*1000/40</f>
        <v>5.5</v>
      </c>
    </row>
    <row r="473" spans="1:23" ht="15">
      <c r="A473" s="2" t="s">
        <v>894</v>
      </c>
      <c r="B473" s="1">
        <v>0</v>
      </c>
      <c r="C473" s="1">
        <f>A473/1000</f>
        <v>164.346</v>
      </c>
      <c r="D473" s="1">
        <v>0.4209</v>
      </c>
      <c r="E473" s="4">
        <f>B473*1/0.475</f>
        <v>0</v>
      </c>
      <c r="F473" s="4">
        <f>E473*900</f>
        <v>0</v>
      </c>
      <c r="G473" s="4">
        <f>F473*D473*0.00165</f>
        <v>0</v>
      </c>
      <c r="H473" s="1">
        <f>G473*0.00165*13*13*0.3*0.05</f>
        <v>0</v>
      </c>
      <c r="I473" s="4">
        <f>H473*6.019999999999999E+23</f>
        <v>0</v>
      </c>
      <c r="J473" s="1">
        <f>((0.00165*13*13*0.05/18)*0.9+(0.00165*13*13*0.05/44)*0.1)*I473</f>
        <v>0</v>
      </c>
      <c r="K473" s="4">
        <f>J473*0.00000000000000000016</f>
        <v>0</v>
      </c>
      <c r="L473" s="4">
        <f>K473/60</f>
        <v>0</v>
      </c>
      <c r="M473" s="4">
        <f>L473*50</f>
        <v>0</v>
      </c>
      <c r="N473" s="4">
        <f>M473*0.0000001</f>
        <v>0</v>
      </c>
      <c r="U473" s="1">
        <v>0.2214</v>
      </c>
      <c r="V473" s="1">
        <v>2.5371</v>
      </c>
      <c r="W473" s="1">
        <f>U473*1000/40</f>
        <v>5.535</v>
      </c>
    </row>
    <row r="474" spans="1:23" ht="15">
      <c r="A474" s="2" t="s">
        <v>895</v>
      </c>
      <c r="B474" s="1">
        <v>0</v>
      </c>
      <c r="C474" s="1">
        <f>A474/1000</f>
        <v>164.481</v>
      </c>
      <c r="D474" s="1">
        <v>0.4209</v>
      </c>
      <c r="E474" s="4">
        <f>B474*1/0.475</f>
        <v>0</v>
      </c>
      <c r="F474" s="4">
        <f>E474*900</f>
        <v>0</v>
      </c>
      <c r="G474" s="4">
        <f>F474*D474*0.00165</f>
        <v>0</v>
      </c>
      <c r="H474" s="1">
        <f>G474*0.00165*13*13*0.3*0.05</f>
        <v>0</v>
      </c>
      <c r="I474" s="4">
        <f>H474*6.019999999999999E+23</f>
        <v>0</v>
      </c>
      <c r="J474" s="1">
        <f>((0.00165*13*13*0.05/18)*0.9+(0.00165*13*13*0.05/44)*0.1)*I474</f>
        <v>0</v>
      </c>
      <c r="K474" s="4">
        <f>J474*0.00000000000000000016</f>
        <v>0</v>
      </c>
      <c r="L474" s="4">
        <f>K474/60</f>
        <v>0</v>
      </c>
      <c r="M474" s="4">
        <f>L474*50</f>
        <v>0</v>
      </c>
      <c r="N474" s="4">
        <f>M474*0.0000001</f>
        <v>0</v>
      </c>
      <c r="U474" s="1">
        <v>0.2227</v>
      </c>
      <c r="V474" s="1">
        <v>2.537</v>
      </c>
      <c r="W474" s="1">
        <f>U474*1000/40</f>
        <v>5.567500000000001</v>
      </c>
    </row>
    <row r="475" spans="1:23" ht="15">
      <c r="A475" s="2" t="s">
        <v>896</v>
      </c>
      <c r="B475" s="1">
        <v>0</v>
      </c>
      <c r="C475" s="1">
        <f>A475/1000</f>
        <v>164.505</v>
      </c>
      <c r="D475" s="1">
        <v>0.4209</v>
      </c>
      <c r="E475" s="4">
        <f>B475*1/0.475</f>
        <v>0</v>
      </c>
      <c r="F475" s="4">
        <f>E475*900</f>
        <v>0</v>
      </c>
      <c r="G475" s="4">
        <f>F475*D475*0.00165</f>
        <v>0</v>
      </c>
      <c r="H475" s="1">
        <f>G475*0.00165*13*13*0.3*0.05</f>
        <v>0</v>
      </c>
      <c r="I475" s="4">
        <f>H475*6.019999999999999E+23</f>
        <v>0</v>
      </c>
      <c r="J475" s="1">
        <f>((0.00165*13*13*0.05/18)*0.9+(0.00165*13*13*0.05/44)*0.1)*I475</f>
        <v>0</v>
      </c>
      <c r="K475" s="4">
        <f>J475*0.00000000000000000016</f>
        <v>0</v>
      </c>
      <c r="L475" s="4">
        <f>K475/60</f>
        <v>0</v>
      </c>
      <c r="M475" s="4">
        <f>L475*50</f>
        <v>0</v>
      </c>
      <c r="N475" s="4">
        <f>M475*0.0000001</f>
        <v>0</v>
      </c>
      <c r="U475" s="1">
        <v>0.2242</v>
      </c>
      <c r="V475" s="1">
        <v>2.537</v>
      </c>
      <c r="W475" s="1">
        <f>U475*1000/40</f>
        <v>5.605</v>
      </c>
    </row>
    <row r="476" spans="1:23" ht="15">
      <c r="A476" s="2" t="s">
        <v>897</v>
      </c>
      <c r="B476" s="1">
        <v>2E-06</v>
      </c>
      <c r="C476" s="1">
        <f>A476/1000</f>
        <v>165.084</v>
      </c>
      <c r="D476" s="1">
        <v>0.4209</v>
      </c>
      <c r="E476" s="4">
        <f>B476*1/0.475</f>
        <v>4.210526315789473E-06</v>
      </c>
      <c r="F476" s="4">
        <f>E476*900</f>
        <v>0.003789473684210526</v>
      </c>
      <c r="G476" s="4">
        <f>F476*D476*0.00165</f>
        <v>2.6317326315789475E-06</v>
      </c>
      <c r="H476" s="1">
        <f>G476*0.00165*13*13*0.3*0.05</f>
        <v>1.1007879664736845E-08</v>
      </c>
      <c r="I476" s="4">
        <f>H476*6.019999999999999E+23</f>
        <v>6626743558171580</v>
      </c>
      <c r="J476" s="1">
        <f>((0.00165*13*13*0.05/18)*0.9+(0.00165*13*13*0.05/44)*0.1)*I476</f>
        <v>4829653539489.926</v>
      </c>
      <c r="K476" s="4">
        <f>J476*0.00000000000000000016</f>
        <v>7.727445663183882E-07</v>
      </c>
      <c r="L476" s="4">
        <f>K476/60</f>
        <v>1.287907610530647E-08</v>
      </c>
      <c r="M476" s="4">
        <f>L476*50</f>
        <v>6.439538052653235E-07</v>
      </c>
      <c r="N476" s="4">
        <f>M476*0.0000001</f>
        <v>6.439538052653235E-14</v>
      </c>
      <c r="U476" s="1">
        <v>0.22560000000000002</v>
      </c>
      <c r="V476" s="1">
        <v>2.537</v>
      </c>
      <c r="W476" s="1">
        <f>U476*1000/40</f>
        <v>5.640000000000001</v>
      </c>
    </row>
    <row r="477" spans="1:23" ht="15">
      <c r="A477" s="2" t="s">
        <v>898</v>
      </c>
      <c r="B477" s="1">
        <v>0</v>
      </c>
      <c r="C477" s="1">
        <f>A477/1000</f>
        <v>165.287</v>
      </c>
      <c r="D477" s="1">
        <v>0.4209</v>
      </c>
      <c r="E477" s="4">
        <f>B477*1/0.475</f>
        <v>0</v>
      </c>
      <c r="F477" s="4">
        <f>E477*900</f>
        <v>0</v>
      </c>
      <c r="G477" s="4">
        <f>F477*D477*0.00165</f>
        <v>0</v>
      </c>
      <c r="H477" s="1">
        <f>G477*0.00165*13*13*0.3*0.05</f>
        <v>0</v>
      </c>
      <c r="I477" s="4">
        <f>H477*6.019999999999999E+23</f>
        <v>0</v>
      </c>
      <c r="J477" s="1">
        <f>((0.00165*13*13*0.05/18)*0.9+(0.00165*13*13*0.05/44)*0.1)*I477</f>
        <v>0</v>
      </c>
      <c r="K477" s="4">
        <f>J477*0.00000000000000000016</f>
        <v>0</v>
      </c>
      <c r="L477" s="4">
        <f>K477/60</f>
        <v>0</v>
      </c>
      <c r="M477" s="4">
        <f>L477*50</f>
        <v>0</v>
      </c>
      <c r="N477" s="4">
        <f>M477*0.0000001</f>
        <v>0</v>
      </c>
      <c r="U477" s="1">
        <v>0.227</v>
      </c>
      <c r="V477" s="1">
        <v>2.537</v>
      </c>
      <c r="W477" s="1">
        <f>U477*1000/40</f>
        <v>5.675</v>
      </c>
    </row>
    <row r="478" spans="1:23" ht="15">
      <c r="A478" s="2" t="s">
        <v>899</v>
      </c>
      <c r="B478" s="1">
        <v>0</v>
      </c>
      <c r="C478" s="1">
        <f>A478/1000</f>
        <v>165.432</v>
      </c>
      <c r="D478" s="1">
        <v>0.4209</v>
      </c>
      <c r="E478" s="4">
        <f>B478*1/0.475</f>
        <v>0</v>
      </c>
      <c r="F478" s="4">
        <f>E478*900</f>
        <v>0</v>
      </c>
      <c r="G478" s="4">
        <f>F478*D478*0.00165</f>
        <v>0</v>
      </c>
      <c r="H478" s="1">
        <f>G478*0.00165*13*13*0.3*0.05</f>
        <v>0</v>
      </c>
      <c r="I478" s="4">
        <f>H478*6.019999999999999E+23</f>
        <v>0</v>
      </c>
      <c r="J478" s="1">
        <f>((0.00165*13*13*0.05/18)*0.9+(0.00165*13*13*0.05/44)*0.1)*I478</f>
        <v>0</v>
      </c>
      <c r="K478" s="4">
        <f>J478*0.00000000000000000016</f>
        <v>0</v>
      </c>
      <c r="L478" s="4">
        <f>K478/60</f>
        <v>0</v>
      </c>
      <c r="M478" s="4">
        <f>L478*50</f>
        <v>0</v>
      </c>
      <c r="N478" s="4">
        <f>M478*0.0000001</f>
        <v>0</v>
      </c>
      <c r="U478" s="1">
        <v>0.22840000000000002</v>
      </c>
      <c r="V478" s="1">
        <v>2.537</v>
      </c>
      <c r="W478" s="1">
        <f>U478*1000/40</f>
        <v>5.71</v>
      </c>
    </row>
    <row r="479" spans="1:23" ht="15">
      <c r="A479" s="2" t="s">
        <v>900</v>
      </c>
      <c r="B479" s="1">
        <v>0</v>
      </c>
      <c r="C479" s="1">
        <f>A479/1000</f>
        <v>165.591</v>
      </c>
      <c r="D479" s="1">
        <v>0.4209</v>
      </c>
      <c r="E479" s="4">
        <f>B479*1/0.475</f>
        <v>0</v>
      </c>
      <c r="F479" s="4">
        <f>E479*900</f>
        <v>0</v>
      </c>
      <c r="G479" s="4">
        <f>F479*D479*0.00165</f>
        <v>0</v>
      </c>
      <c r="H479" s="1">
        <f>G479*0.00165*13*13*0.3*0.05</f>
        <v>0</v>
      </c>
      <c r="I479" s="4">
        <f>H479*6.019999999999999E+23</f>
        <v>0</v>
      </c>
      <c r="J479" s="1">
        <f>((0.00165*13*13*0.05/18)*0.9+(0.00165*13*13*0.05/44)*0.1)*I479</f>
        <v>0</v>
      </c>
      <c r="K479" s="4">
        <f>J479*0.00000000000000000016</f>
        <v>0</v>
      </c>
      <c r="L479" s="4">
        <f>K479/60</f>
        <v>0</v>
      </c>
      <c r="M479" s="4">
        <f>L479*50</f>
        <v>0</v>
      </c>
      <c r="N479" s="4">
        <f>M479*0.0000001</f>
        <v>0</v>
      </c>
      <c r="U479" s="1">
        <v>0.22990000000000002</v>
      </c>
      <c r="V479" s="1">
        <v>2.537</v>
      </c>
      <c r="W479" s="1">
        <f>U479*1000/40</f>
        <v>5.7475000000000005</v>
      </c>
    </row>
    <row r="480" spans="1:23" ht="15">
      <c r="A480" s="2" t="s">
        <v>901</v>
      </c>
      <c r="B480" s="1">
        <v>0</v>
      </c>
      <c r="C480" s="1">
        <f>A480/1000</f>
        <v>165.626</v>
      </c>
      <c r="D480" s="1">
        <v>0.4209</v>
      </c>
      <c r="E480" s="4">
        <f>B480*1/0.475</f>
        <v>0</v>
      </c>
      <c r="F480" s="4">
        <f>E480*900</f>
        <v>0</v>
      </c>
      <c r="G480" s="4">
        <f>F480*D480*0.00165</f>
        <v>0</v>
      </c>
      <c r="H480" s="1">
        <f>G480*0.00165*13*13*0.3*0.05</f>
        <v>0</v>
      </c>
      <c r="I480" s="4">
        <f>H480*6.019999999999999E+23</f>
        <v>0</v>
      </c>
      <c r="J480" s="1">
        <f>((0.00165*13*13*0.05/18)*0.9+(0.00165*13*13*0.05/44)*0.1)*I480</f>
        <v>0</v>
      </c>
      <c r="K480" s="4">
        <f>J480*0.00000000000000000016</f>
        <v>0</v>
      </c>
      <c r="L480" s="4">
        <f>K480/60</f>
        <v>0</v>
      </c>
      <c r="M480" s="4">
        <f>L480*50</f>
        <v>0</v>
      </c>
      <c r="N480" s="4">
        <f>M480*0.0000001</f>
        <v>0</v>
      </c>
      <c r="U480" s="1">
        <v>0.2313</v>
      </c>
      <c r="V480" s="1">
        <v>2.537</v>
      </c>
      <c r="W480" s="1">
        <f>U480*1000/40</f>
        <v>5.782500000000001</v>
      </c>
    </row>
    <row r="481" spans="1:23" ht="15">
      <c r="A481" s="2" t="s">
        <v>902</v>
      </c>
      <c r="B481" s="1">
        <v>0</v>
      </c>
      <c r="C481" s="1">
        <f>A481/1000</f>
        <v>167.207</v>
      </c>
      <c r="D481" s="1">
        <v>0.4143</v>
      </c>
      <c r="E481" s="4">
        <f>B481*1/0.475</f>
        <v>0</v>
      </c>
      <c r="F481" s="4">
        <f>E481*900</f>
        <v>0</v>
      </c>
      <c r="G481" s="4">
        <f>F481*D481*0.00165</f>
        <v>0</v>
      </c>
      <c r="H481" s="1">
        <f>G481*0.00165*13*13*0.3*0.05</f>
        <v>0</v>
      </c>
      <c r="I481" s="4">
        <f>H481*6.019999999999999E+23</f>
        <v>0</v>
      </c>
      <c r="J481" s="1">
        <f>((0.00165*13*13*0.05/18)*0.9+(0.00165*13*13*0.05/44)*0.1)*I481</f>
        <v>0</v>
      </c>
      <c r="K481" s="4">
        <f>J481*0.00000000000000000016</f>
        <v>0</v>
      </c>
      <c r="L481" s="4">
        <f>K481/60</f>
        <v>0</v>
      </c>
      <c r="M481" s="4">
        <f>L481*50</f>
        <v>0</v>
      </c>
      <c r="N481" s="4">
        <f>M481*0.0000001</f>
        <v>0</v>
      </c>
      <c r="U481" s="1">
        <v>0.233</v>
      </c>
      <c r="V481" s="1">
        <v>2.5434</v>
      </c>
      <c r="W481" s="1">
        <f>U481*1000/40</f>
        <v>5.825</v>
      </c>
    </row>
    <row r="482" spans="1:23" ht="15">
      <c r="A482" s="2" t="s">
        <v>903</v>
      </c>
      <c r="B482" s="1">
        <v>0</v>
      </c>
      <c r="C482" s="1">
        <f>A482/1000</f>
        <v>167.494</v>
      </c>
      <c r="D482" s="1">
        <v>0.4143</v>
      </c>
      <c r="E482" s="4">
        <f>B482*1/0.475</f>
        <v>0</v>
      </c>
      <c r="F482" s="4">
        <f>E482*900</f>
        <v>0</v>
      </c>
      <c r="G482" s="4">
        <f>F482*D482*0.00165</f>
        <v>0</v>
      </c>
      <c r="H482" s="1">
        <f>G482*0.00165*13*13*0.3*0.05</f>
        <v>0</v>
      </c>
      <c r="I482" s="4">
        <f>H482*6.019999999999999E+23</f>
        <v>0</v>
      </c>
      <c r="J482" s="1">
        <f>((0.00165*13*13*0.05/18)*0.9+(0.00165*13*13*0.05/44)*0.1)*I482</f>
        <v>0</v>
      </c>
      <c r="K482" s="4">
        <f>J482*0.00000000000000000016</f>
        <v>0</v>
      </c>
      <c r="L482" s="4">
        <f>K482/60</f>
        <v>0</v>
      </c>
      <c r="M482" s="4">
        <f>L482*50</f>
        <v>0</v>
      </c>
      <c r="N482" s="4">
        <f>M482*0.0000001</f>
        <v>0</v>
      </c>
      <c r="U482" s="1">
        <v>0.23440000000000003</v>
      </c>
      <c r="V482" s="1">
        <v>2.5433</v>
      </c>
      <c r="W482" s="1">
        <f>U482*1000/40</f>
        <v>5.860000000000001</v>
      </c>
    </row>
    <row r="483" spans="1:23" ht="15">
      <c r="A483" s="2" t="s">
        <v>904</v>
      </c>
      <c r="B483" s="1">
        <v>0</v>
      </c>
      <c r="C483" s="1">
        <f>A483/1000</f>
        <v>167.672</v>
      </c>
      <c r="D483" s="1">
        <v>0.4143</v>
      </c>
      <c r="E483" s="4">
        <f>B483*1/0.475</f>
        <v>0</v>
      </c>
      <c r="F483" s="4">
        <f>E483*900</f>
        <v>0</v>
      </c>
      <c r="G483" s="4">
        <f>F483*D483*0.00165</f>
        <v>0</v>
      </c>
      <c r="H483" s="1">
        <f>G483*0.00165*13*13*0.3*0.05</f>
        <v>0</v>
      </c>
      <c r="I483" s="4">
        <f>H483*6.019999999999999E+23</f>
        <v>0</v>
      </c>
      <c r="J483" s="1">
        <f>((0.00165*13*13*0.05/18)*0.9+(0.00165*13*13*0.05/44)*0.1)*I483</f>
        <v>0</v>
      </c>
      <c r="K483" s="4">
        <f>J483*0.00000000000000000016</f>
        <v>0</v>
      </c>
      <c r="L483" s="4">
        <f>K483/60</f>
        <v>0</v>
      </c>
      <c r="M483" s="4">
        <f>L483*50</f>
        <v>0</v>
      </c>
      <c r="N483" s="4">
        <f>M483*0.0000001</f>
        <v>0</v>
      </c>
      <c r="U483" s="1">
        <v>0.2359</v>
      </c>
      <c r="V483" s="1">
        <v>2.5433</v>
      </c>
      <c r="W483" s="1">
        <f>U483*1000/40</f>
        <v>5.8975</v>
      </c>
    </row>
    <row r="484" spans="1:23" ht="15">
      <c r="A484" s="2" t="s">
        <v>905</v>
      </c>
      <c r="B484" s="1">
        <v>0</v>
      </c>
      <c r="C484" s="1">
        <f>A484/1000</f>
        <v>168.177</v>
      </c>
      <c r="D484" s="1">
        <v>0.4143</v>
      </c>
      <c r="E484" s="4">
        <f>B484*1/0.475</f>
        <v>0</v>
      </c>
      <c r="F484" s="4">
        <f>E484*900</f>
        <v>0</v>
      </c>
      <c r="G484" s="4">
        <f>F484*D484*0.00165</f>
        <v>0</v>
      </c>
      <c r="H484" s="1">
        <f>G484*0.00165*13*13*0.3*0.05</f>
        <v>0</v>
      </c>
      <c r="I484" s="4">
        <f>H484*6.019999999999999E+23</f>
        <v>0</v>
      </c>
      <c r="J484" s="1">
        <f>((0.00165*13*13*0.05/18)*0.9+(0.00165*13*13*0.05/44)*0.1)*I484</f>
        <v>0</v>
      </c>
      <c r="K484" s="4">
        <f>J484*0.00000000000000000016</f>
        <v>0</v>
      </c>
      <c r="L484" s="4">
        <f>K484/60</f>
        <v>0</v>
      </c>
      <c r="M484" s="4">
        <f>L484*50</f>
        <v>0</v>
      </c>
      <c r="N484" s="4">
        <f>M484*0.0000001</f>
        <v>0</v>
      </c>
      <c r="U484" s="1">
        <v>0.2374</v>
      </c>
      <c r="V484" s="1">
        <v>2.5433</v>
      </c>
      <c r="W484" s="1">
        <f>U484*1000/40</f>
        <v>5.9350000000000005</v>
      </c>
    </row>
    <row r="485" spans="1:23" ht="15">
      <c r="A485" s="2" t="s">
        <v>906</v>
      </c>
      <c r="B485" s="1">
        <v>4.9999999999999996E-06</v>
      </c>
      <c r="C485" s="1">
        <f>A485/1000</f>
        <v>168.457</v>
      </c>
      <c r="D485" s="1">
        <v>0.4143</v>
      </c>
      <c r="E485" s="4">
        <f>B485*1/0.475</f>
        <v>1.0526315789473683E-05</v>
      </c>
      <c r="F485" s="4">
        <f>E485*900</f>
        <v>0.009473684210526315</v>
      </c>
      <c r="G485" s="4">
        <f>F485*D485*0.00165</f>
        <v>6.476163157894737E-06</v>
      </c>
      <c r="H485" s="1">
        <f>G485*0.00165*13*13*0.3*0.05</f>
        <v>2.7088171448684224E-08</v>
      </c>
      <c r="I485" s="4">
        <f>H485*6.019999999999999E+23</f>
        <v>16307079212107900</v>
      </c>
      <c r="J485" s="1">
        <f>((0.00165*13*13*0.05/18)*0.9+(0.00165*13*13*0.05/44)*0.1)*I485</f>
        <v>11884803168274.393</v>
      </c>
      <c r="K485" s="4">
        <f>J485*0.00000000000000000016</f>
        <v>1.901568506923903E-06</v>
      </c>
      <c r="L485" s="4">
        <f>K485/60</f>
        <v>3.1692808448731714E-08</v>
      </c>
      <c r="M485" s="4">
        <f>L485*50</f>
        <v>1.5846404224365857E-06</v>
      </c>
      <c r="N485" s="4">
        <f>M485*0.0000001</f>
        <v>1.5846404224365857E-13</v>
      </c>
      <c r="U485" s="1">
        <v>0.2389</v>
      </c>
      <c r="V485" s="1">
        <v>2.5433</v>
      </c>
      <c r="W485" s="1">
        <f>U485*1000/40</f>
        <v>5.9725</v>
      </c>
    </row>
    <row r="486" spans="1:23" ht="15">
      <c r="A486" s="2" t="s">
        <v>907</v>
      </c>
      <c r="B486" s="1">
        <v>0</v>
      </c>
      <c r="C486" s="1">
        <f>A486/1000</f>
        <v>168.824</v>
      </c>
      <c r="D486" s="1">
        <v>0.4143</v>
      </c>
      <c r="E486" s="4">
        <f>B486*1/0.475</f>
        <v>0</v>
      </c>
      <c r="F486" s="4">
        <f>E486*900</f>
        <v>0</v>
      </c>
      <c r="G486" s="4">
        <f>F486*D486*0.00165</f>
        <v>0</v>
      </c>
      <c r="H486" s="1">
        <f>G486*0.00165*13*13*0.3*0.05</f>
        <v>0</v>
      </c>
      <c r="I486" s="4">
        <f>H486*6.019999999999999E+23</f>
        <v>0</v>
      </c>
      <c r="J486" s="1">
        <f>((0.00165*13*13*0.05/18)*0.9+(0.00165*13*13*0.05/44)*0.1)*I486</f>
        <v>0</v>
      </c>
      <c r="K486" s="4">
        <f>J486*0.00000000000000000016</f>
        <v>0</v>
      </c>
      <c r="L486" s="4">
        <f>K486/60</f>
        <v>0</v>
      </c>
      <c r="M486" s="4">
        <f>L486*50</f>
        <v>0</v>
      </c>
      <c r="N486" s="4">
        <f>M486*0.0000001</f>
        <v>0</v>
      </c>
      <c r="U486" s="1">
        <v>0.2406</v>
      </c>
      <c r="V486" s="1">
        <v>2.5497</v>
      </c>
      <c r="W486" s="1">
        <f>U486*1000/40</f>
        <v>6.015</v>
      </c>
    </row>
    <row r="487" spans="1:23" ht="15">
      <c r="A487" s="2" t="s">
        <v>908</v>
      </c>
      <c r="B487" s="1">
        <v>0</v>
      </c>
      <c r="C487" s="1">
        <f>A487/1000</f>
        <v>168.983</v>
      </c>
      <c r="D487" s="1">
        <v>0.4143</v>
      </c>
      <c r="E487" s="4">
        <f>B487*1/0.475</f>
        <v>0</v>
      </c>
      <c r="F487" s="4">
        <f>E487*900</f>
        <v>0</v>
      </c>
      <c r="G487" s="4">
        <f>F487*D487*0.00165</f>
        <v>0</v>
      </c>
      <c r="H487" s="1">
        <f>G487*0.00165*13*13*0.3*0.05</f>
        <v>0</v>
      </c>
      <c r="I487" s="4">
        <f>H487*6.019999999999999E+23</f>
        <v>0</v>
      </c>
      <c r="J487" s="1">
        <f>((0.00165*13*13*0.05/18)*0.9+(0.00165*13*13*0.05/44)*0.1)*I487</f>
        <v>0</v>
      </c>
      <c r="K487" s="4">
        <f>J487*0.00000000000000000016</f>
        <v>0</v>
      </c>
      <c r="L487" s="4">
        <f>K487/60</f>
        <v>0</v>
      </c>
      <c r="M487" s="4">
        <f>L487*50</f>
        <v>0</v>
      </c>
      <c r="N487" s="4">
        <f>M487*0.0000001</f>
        <v>0</v>
      </c>
      <c r="U487" s="1">
        <v>0.2421</v>
      </c>
      <c r="V487" s="1">
        <v>2.5497</v>
      </c>
      <c r="W487" s="1">
        <f>U487*1000/40</f>
        <v>6.0525</v>
      </c>
    </row>
    <row r="488" spans="1:23" ht="15">
      <c r="A488" s="2" t="s">
        <v>909</v>
      </c>
      <c r="B488" s="1">
        <v>0</v>
      </c>
      <c r="C488" s="1">
        <f>A488/1000</f>
        <v>169.009</v>
      </c>
      <c r="D488" s="1">
        <v>0.4143</v>
      </c>
      <c r="E488" s="4">
        <f>B488*1/0.475</f>
        <v>0</v>
      </c>
      <c r="F488" s="4">
        <f>E488*900</f>
        <v>0</v>
      </c>
      <c r="G488" s="4">
        <f>F488*D488*0.00165</f>
        <v>0</v>
      </c>
      <c r="H488" s="1">
        <f>G488*0.00165*13*13*0.3*0.05</f>
        <v>0</v>
      </c>
      <c r="I488" s="4">
        <f>H488*6.019999999999999E+23</f>
        <v>0</v>
      </c>
      <c r="J488" s="1">
        <f>((0.00165*13*13*0.05/18)*0.9+(0.00165*13*13*0.05/44)*0.1)*I488</f>
        <v>0</v>
      </c>
      <c r="K488" s="4">
        <f>J488*0.00000000000000000016</f>
        <v>0</v>
      </c>
      <c r="L488" s="4">
        <f>K488/60</f>
        <v>0</v>
      </c>
      <c r="M488" s="4">
        <f>L488*50</f>
        <v>0</v>
      </c>
      <c r="N488" s="4">
        <f>M488*0.0000001</f>
        <v>0</v>
      </c>
      <c r="U488" s="1">
        <v>0.2436</v>
      </c>
      <c r="V488" s="1">
        <v>2.5497</v>
      </c>
      <c r="W488" s="1">
        <f>U488*1000/40</f>
        <v>6.090000000000001</v>
      </c>
    </row>
    <row r="489" spans="1:23" ht="15">
      <c r="A489" s="2" t="s">
        <v>910</v>
      </c>
      <c r="B489" s="1">
        <v>0</v>
      </c>
      <c r="C489" s="1">
        <f>A489/1000</f>
        <v>169.479</v>
      </c>
      <c r="D489" s="1">
        <v>0.4143</v>
      </c>
      <c r="E489" s="4">
        <f>B489*1/0.475</f>
        <v>0</v>
      </c>
      <c r="F489" s="4">
        <f>E489*900</f>
        <v>0</v>
      </c>
      <c r="G489" s="4">
        <f>F489*D489*0.00165</f>
        <v>0</v>
      </c>
      <c r="H489" s="1">
        <f>G489*0.00165*13*13*0.3*0.05</f>
        <v>0</v>
      </c>
      <c r="I489" s="4">
        <f>H489*6.019999999999999E+23</f>
        <v>0</v>
      </c>
      <c r="J489" s="1">
        <f>((0.00165*13*13*0.05/18)*0.9+(0.00165*13*13*0.05/44)*0.1)*I489</f>
        <v>0</v>
      </c>
      <c r="K489" s="4">
        <f>J489*0.00000000000000000016</f>
        <v>0</v>
      </c>
      <c r="L489" s="4">
        <f>K489/60</f>
        <v>0</v>
      </c>
      <c r="M489" s="4">
        <f>L489*50</f>
        <v>0</v>
      </c>
      <c r="N489" s="4">
        <f>M489*0.0000001</f>
        <v>0</v>
      </c>
      <c r="U489" s="1">
        <v>0.2454</v>
      </c>
      <c r="V489" s="1">
        <v>2.5561</v>
      </c>
      <c r="W489" s="1">
        <f>U489*1000/40</f>
        <v>6.135</v>
      </c>
    </row>
    <row r="490" spans="1:23" ht="15">
      <c r="A490" s="2" t="s">
        <v>911</v>
      </c>
      <c r="B490" s="1">
        <v>0</v>
      </c>
      <c r="C490" s="1">
        <f>A490/1000</f>
        <v>170.631</v>
      </c>
      <c r="D490" s="1">
        <v>0.4143</v>
      </c>
      <c r="E490" s="4">
        <f>B490*1/0.475</f>
        <v>0</v>
      </c>
      <c r="F490" s="4">
        <f>E490*900</f>
        <v>0</v>
      </c>
      <c r="G490" s="4">
        <f>F490*D490*0.00165</f>
        <v>0</v>
      </c>
      <c r="H490" s="1">
        <f>G490*0.00165*13*13*0.3*0.05</f>
        <v>0</v>
      </c>
      <c r="I490" s="4">
        <f>H490*6.019999999999999E+23</f>
        <v>0</v>
      </c>
      <c r="J490" s="1">
        <f>((0.00165*13*13*0.05/18)*0.9+(0.00165*13*13*0.05/44)*0.1)*I490</f>
        <v>0</v>
      </c>
      <c r="K490" s="4">
        <f>J490*0.00000000000000000016</f>
        <v>0</v>
      </c>
      <c r="L490" s="4">
        <f>K490/60</f>
        <v>0</v>
      </c>
      <c r="M490" s="4">
        <f>L490*50</f>
        <v>0</v>
      </c>
      <c r="N490" s="4">
        <f>M490*0.0000001</f>
        <v>0</v>
      </c>
      <c r="U490" s="1">
        <v>0.2469</v>
      </c>
      <c r="V490" s="1">
        <v>2.5561</v>
      </c>
      <c r="W490" s="1">
        <f>U490*1000/40</f>
        <v>6.1725</v>
      </c>
    </row>
    <row r="491" spans="1:23" ht="15">
      <c r="A491" s="2" t="s">
        <v>912</v>
      </c>
      <c r="B491" s="1">
        <v>0</v>
      </c>
      <c r="C491" s="1">
        <f>A491/1000</f>
        <v>170.79</v>
      </c>
      <c r="D491" s="1">
        <v>0.4143</v>
      </c>
      <c r="E491" s="4">
        <f>B491*1/0.475</f>
        <v>0</v>
      </c>
      <c r="F491" s="4">
        <f>E491*900</f>
        <v>0</v>
      </c>
      <c r="G491" s="4">
        <f>F491*D491*0.00165</f>
        <v>0</v>
      </c>
      <c r="H491" s="1">
        <f>G491*0.00165*13*13*0.3*0.05</f>
        <v>0</v>
      </c>
      <c r="I491" s="4">
        <f>H491*6.019999999999999E+23</f>
        <v>0</v>
      </c>
      <c r="J491" s="1">
        <f>((0.00165*13*13*0.05/18)*0.9+(0.00165*13*13*0.05/44)*0.1)*I491</f>
        <v>0</v>
      </c>
      <c r="K491" s="4">
        <f>J491*0.00000000000000000016</f>
        <v>0</v>
      </c>
      <c r="L491" s="4">
        <f>K491/60</f>
        <v>0</v>
      </c>
      <c r="M491" s="4">
        <f>L491*50</f>
        <v>0</v>
      </c>
      <c r="N491" s="4">
        <f>M491*0.0000001</f>
        <v>0</v>
      </c>
      <c r="U491" s="1">
        <v>0.24710000000000001</v>
      </c>
      <c r="V491" s="1">
        <v>2.5625</v>
      </c>
      <c r="W491" s="1">
        <f>U491*1000/40</f>
        <v>6.1775</v>
      </c>
    </row>
    <row r="492" spans="1:23" ht="15">
      <c r="A492" s="2" t="s">
        <v>913</v>
      </c>
      <c r="B492" s="1">
        <v>0</v>
      </c>
      <c r="C492" s="1">
        <f>A492/1000</f>
        <v>171.06</v>
      </c>
      <c r="D492" s="1">
        <v>0.40790000000000004</v>
      </c>
      <c r="E492" s="4">
        <f>B492*1/0.475</f>
        <v>0</v>
      </c>
      <c r="F492" s="4">
        <f>E492*900</f>
        <v>0</v>
      </c>
      <c r="G492" s="4">
        <f>F492*D492*0.00165</f>
        <v>0</v>
      </c>
      <c r="H492" s="1">
        <f>G492*0.00165*13*13*0.3*0.05</f>
        <v>0</v>
      </c>
      <c r="I492" s="4">
        <f>H492*6.019999999999999E+23</f>
        <v>0</v>
      </c>
      <c r="J492" s="1">
        <f>((0.00165*13*13*0.05/18)*0.9+(0.00165*13*13*0.05/44)*0.1)*I492</f>
        <v>0</v>
      </c>
      <c r="K492" s="4">
        <f>J492*0.00000000000000000016</f>
        <v>0</v>
      </c>
      <c r="L492" s="4">
        <f>K492/60</f>
        <v>0</v>
      </c>
      <c r="M492" s="4">
        <f>L492*50</f>
        <v>0</v>
      </c>
      <c r="N492" s="4">
        <f>M492*0.0000001</f>
        <v>0</v>
      </c>
      <c r="U492" s="1">
        <v>0.2489</v>
      </c>
      <c r="V492" s="1">
        <v>2.5689</v>
      </c>
      <c r="W492" s="1">
        <f>U492*1000/40</f>
        <v>6.2225</v>
      </c>
    </row>
    <row r="493" spans="1:23" ht="15">
      <c r="A493" s="2" t="s">
        <v>914</v>
      </c>
      <c r="B493" s="1">
        <v>0</v>
      </c>
      <c r="C493" s="1">
        <f>A493/1000</f>
        <v>171.787</v>
      </c>
      <c r="D493" s="1">
        <v>0.40790000000000004</v>
      </c>
      <c r="E493" s="4">
        <f>B493*1/0.475</f>
        <v>0</v>
      </c>
      <c r="F493" s="4">
        <f>E493*900</f>
        <v>0</v>
      </c>
      <c r="G493" s="4">
        <f>F493*D493*0.00165</f>
        <v>0</v>
      </c>
      <c r="H493" s="1">
        <f>G493*0.00165*13*13*0.3*0.05</f>
        <v>0</v>
      </c>
      <c r="I493" s="4">
        <f>H493*6.019999999999999E+23</f>
        <v>0</v>
      </c>
      <c r="J493" s="1">
        <f>((0.00165*13*13*0.05/18)*0.9+(0.00165*13*13*0.05/44)*0.1)*I493</f>
        <v>0</v>
      </c>
      <c r="K493" s="4">
        <f>J493*0.00000000000000000016</f>
        <v>0</v>
      </c>
      <c r="L493" s="4">
        <f>K493/60</f>
        <v>0</v>
      </c>
      <c r="M493" s="4">
        <f>L493*50</f>
        <v>0</v>
      </c>
      <c r="N493" s="4">
        <f>M493*0.0000001</f>
        <v>0</v>
      </c>
      <c r="U493" s="1">
        <v>0.2505</v>
      </c>
      <c r="V493" s="1">
        <v>2.5689</v>
      </c>
      <c r="W493" s="1">
        <f>U493*1000/40</f>
        <v>6.2625</v>
      </c>
    </row>
    <row r="494" spans="1:23" ht="15">
      <c r="A494" s="2" t="s">
        <v>915</v>
      </c>
      <c r="B494" s="1">
        <v>0</v>
      </c>
      <c r="C494" s="1">
        <f>A494/1000</f>
        <v>172.212</v>
      </c>
      <c r="D494" s="1">
        <v>0.40790000000000004</v>
      </c>
      <c r="E494" s="4">
        <f>B494*1/0.475</f>
        <v>0</v>
      </c>
      <c r="F494" s="4">
        <f>E494*900</f>
        <v>0</v>
      </c>
      <c r="G494" s="4">
        <f>F494*D494*0.00165</f>
        <v>0</v>
      </c>
      <c r="H494" s="1">
        <f>G494*0.00165*13*13*0.3*0.05</f>
        <v>0</v>
      </c>
      <c r="I494" s="4">
        <f>H494*6.019999999999999E+23</f>
        <v>0</v>
      </c>
      <c r="J494" s="1">
        <f>((0.00165*13*13*0.05/18)*0.9+(0.00165*13*13*0.05/44)*0.1)*I494</f>
        <v>0</v>
      </c>
      <c r="K494" s="4">
        <f>J494*0.00000000000000000016</f>
        <v>0</v>
      </c>
      <c r="L494" s="4">
        <f>K494/60</f>
        <v>0</v>
      </c>
      <c r="M494" s="4">
        <f>L494*50</f>
        <v>0</v>
      </c>
      <c r="N494" s="4">
        <f>M494*0.0000001</f>
        <v>0</v>
      </c>
      <c r="U494" s="1">
        <v>0.252</v>
      </c>
      <c r="V494" s="1">
        <v>2.5689</v>
      </c>
      <c r="W494" s="1">
        <f>U494*1000/40</f>
        <v>6.3</v>
      </c>
    </row>
    <row r="495" spans="1:23" ht="15">
      <c r="A495" s="2" t="s">
        <v>916</v>
      </c>
      <c r="B495" s="1">
        <v>0</v>
      </c>
      <c r="C495" s="1">
        <f>A495/1000</f>
        <v>172.371</v>
      </c>
      <c r="D495" s="1">
        <v>0.40790000000000004</v>
      </c>
      <c r="E495" s="4">
        <f>B495*1/0.475</f>
        <v>0</v>
      </c>
      <c r="F495" s="4">
        <f>E495*900</f>
        <v>0</v>
      </c>
      <c r="G495" s="4">
        <f>F495*D495*0.00165</f>
        <v>0</v>
      </c>
      <c r="H495" s="1">
        <f>G495*0.00165*13*13*0.3*0.05</f>
        <v>0</v>
      </c>
      <c r="I495" s="4">
        <f>H495*6.019999999999999E+23</f>
        <v>0</v>
      </c>
      <c r="J495" s="1">
        <f>((0.00165*13*13*0.05/18)*0.9+(0.00165*13*13*0.05/44)*0.1)*I495</f>
        <v>0</v>
      </c>
      <c r="K495" s="4">
        <f>J495*0.00000000000000000016</f>
        <v>0</v>
      </c>
      <c r="L495" s="4">
        <f>K495/60</f>
        <v>0</v>
      </c>
      <c r="M495" s="4">
        <f>L495*50</f>
        <v>0</v>
      </c>
      <c r="N495" s="4">
        <f>M495*0.0000001</f>
        <v>0</v>
      </c>
      <c r="U495" s="1">
        <v>0.2536</v>
      </c>
      <c r="V495" s="1">
        <v>2.5689</v>
      </c>
      <c r="W495" s="1">
        <f>U495*1000/40</f>
        <v>6.34</v>
      </c>
    </row>
    <row r="496" spans="1:23" ht="15">
      <c r="A496" s="2" t="s">
        <v>917</v>
      </c>
      <c r="B496" s="1">
        <v>0</v>
      </c>
      <c r="C496" s="1">
        <f>A496/1000</f>
        <v>172.727</v>
      </c>
      <c r="D496" s="1">
        <v>0.40790000000000004</v>
      </c>
      <c r="E496" s="4">
        <f>B496*1/0.475</f>
        <v>0</v>
      </c>
      <c r="F496" s="4">
        <f>E496*900</f>
        <v>0</v>
      </c>
      <c r="G496" s="4">
        <f>F496*D496*0.00165</f>
        <v>0</v>
      </c>
      <c r="H496" s="1">
        <f>G496*0.00165*13*13*0.3*0.05</f>
        <v>0</v>
      </c>
      <c r="I496" s="4">
        <f>H496*6.019999999999999E+23</f>
        <v>0</v>
      </c>
      <c r="J496" s="1">
        <f>((0.00165*13*13*0.05/18)*0.9+(0.00165*13*13*0.05/44)*0.1)*I496</f>
        <v>0</v>
      </c>
      <c r="K496" s="4">
        <f>J496*0.00000000000000000016</f>
        <v>0</v>
      </c>
      <c r="L496" s="4">
        <f>K496/60</f>
        <v>0</v>
      </c>
      <c r="M496" s="4">
        <f>L496*50</f>
        <v>0</v>
      </c>
      <c r="N496" s="4">
        <f>M496*0.0000001</f>
        <v>0</v>
      </c>
      <c r="U496" s="1">
        <v>0.2551</v>
      </c>
      <c r="V496" s="1">
        <v>2.5688</v>
      </c>
      <c r="W496" s="1">
        <f>U496*1000/40</f>
        <v>6.3774999999999995</v>
      </c>
    </row>
    <row r="497" spans="1:23" ht="15">
      <c r="A497" s="2" t="s">
        <v>918</v>
      </c>
      <c r="B497" s="1">
        <v>0</v>
      </c>
      <c r="C497" s="1">
        <f>A497/1000</f>
        <v>172.862</v>
      </c>
      <c r="D497" s="1">
        <v>0.40790000000000004</v>
      </c>
      <c r="E497" s="4">
        <f>B497*1/0.475</f>
        <v>0</v>
      </c>
      <c r="F497" s="4">
        <f>E497*900</f>
        <v>0</v>
      </c>
      <c r="G497" s="4">
        <f>F497*D497*0.00165</f>
        <v>0</v>
      </c>
      <c r="H497" s="1">
        <f>G497*0.00165*13*13*0.3*0.05</f>
        <v>0</v>
      </c>
      <c r="I497" s="4">
        <f>H497*6.019999999999999E+23</f>
        <v>0</v>
      </c>
      <c r="J497" s="1">
        <f>((0.00165*13*13*0.05/18)*0.9+(0.00165*13*13*0.05/44)*0.1)*I497</f>
        <v>0</v>
      </c>
      <c r="K497" s="4">
        <f>J497*0.00000000000000000016</f>
        <v>0</v>
      </c>
      <c r="L497" s="4">
        <f>K497/60</f>
        <v>0</v>
      </c>
      <c r="M497" s="4">
        <f>L497*50</f>
        <v>0</v>
      </c>
      <c r="N497" s="4">
        <f>M497*0.0000001</f>
        <v>0</v>
      </c>
      <c r="U497" s="1">
        <v>0.25680000000000003</v>
      </c>
      <c r="V497" s="1">
        <v>2.5688</v>
      </c>
      <c r="W497" s="1">
        <f>U497*1000/40</f>
        <v>6.42</v>
      </c>
    </row>
    <row r="498" spans="1:23" ht="15">
      <c r="A498" s="2" t="s">
        <v>919</v>
      </c>
      <c r="B498" s="1">
        <v>0</v>
      </c>
      <c r="C498" s="1">
        <f>A498/1000</f>
        <v>174.014</v>
      </c>
      <c r="D498" s="1">
        <v>0.40790000000000004</v>
      </c>
      <c r="E498" s="4">
        <f>B498*1/0.475</f>
        <v>0</v>
      </c>
      <c r="F498" s="4">
        <f>E498*900</f>
        <v>0</v>
      </c>
      <c r="G498" s="4">
        <f>F498*D498*0.00165</f>
        <v>0</v>
      </c>
      <c r="H498" s="1">
        <f>G498*0.00165*13*13*0.3*0.05</f>
        <v>0</v>
      </c>
      <c r="I498" s="4">
        <f>H498*6.019999999999999E+23</f>
        <v>0</v>
      </c>
      <c r="J498" s="1">
        <f>((0.00165*13*13*0.05/18)*0.9+(0.00165*13*13*0.05/44)*0.1)*I498</f>
        <v>0</v>
      </c>
      <c r="K498" s="4">
        <f>J498*0.00000000000000000016</f>
        <v>0</v>
      </c>
      <c r="L498" s="4">
        <f>K498/60</f>
        <v>0</v>
      </c>
      <c r="M498" s="4">
        <f>L498*50</f>
        <v>0</v>
      </c>
      <c r="N498" s="4">
        <f>M498*0.0000001</f>
        <v>0</v>
      </c>
      <c r="U498" s="1">
        <v>0.2584</v>
      </c>
      <c r="V498" s="1">
        <v>2.5688</v>
      </c>
      <c r="W498" s="1">
        <f>U498*1000/40</f>
        <v>6.460000000000001</v>
      </c>
    </row>
    <row r="499" spans="1:23" ht="15">
      <c r="A499" s="2" t="s">
        <v>920</v>
      </c>
      <c r="B499" s="1">
        <v>0</v>
      </c>
      <c r="C499" s="1">
        <f>A499/1000</f>
        <v>174.173</v>
      </c>
      <c r="D499" s="1">
        <v>0.40790000000000004</v>
      </c>
      <c r="E499" s="4">
        <f>B499*1/0.475</f>
        <v>0</v>
      </c>
      <c r="F499" s="4">
        <f>E499*900</f>
        <v>0</v>
      </c>
      <c r="G499" s="4">
        <f>F499*D499*0.00165</f>
        <v>0</v>
      </c>
      <c r="H499" s="1">
        <f>G499*0.00165*13*13*0.3*0.05</f>
        <v>0</v>
      </c>
      <c r="I499" s="4">
        <f>H499*6.019999999999999E+23</f>
        <v>0</v>
      </c>
      <c r="J499" s="1">
        <f>((0.00165*13*13*0.05/18)*0.9+(0.00165*13*13*0.05/44)*0.1)*I499</f>
        <v>0</v>
      </c>
      <c r="K499" s="4">
        <f>J499*0.00000000000000000016</f>
        <v>0</v>
      </c>
      <c r="L499" s="4">
        <f>K499/60</f>
        <v>0</v>
      </c>
      <c r="M499" s="4">
        <f>L499*50</f>
        <v>0</v>
      </c>
      <c r="N499" s="4">
        <f>M499*0.0000001</f>
        <v>0</v>
      </c>
      <c r="U499" s="1">
        <v>0.2601</v>
      </c>
      <c r="V499" s="1">
        <v>2.5688</v>
      </c>
      <c r="W499" s="1">
        <f>U499*1000/40</f>
        <v>6.5025</v>
      </c>
    </row>
    <row r="500" spans="1:23" ht="15">
      <c r="A500" s="2" t="s">
        <v>921</v>
      </c>
      <c r="B500" s="1">
        <v>0</v>
      </c>
      <c r="C500" s="1">
        <f>A500/1000</f>
        <v>174.639</v>
      </c>
      <c r="D500" s="1">
        <v>0.40790000000000004</v>
      </c>
      <c r="E500" s="4">
        <f>B500*1/0.475</f>
        <v>0</v>
      </c>
      <c r="F500" s="4">
        <f>E500*900</f>
        <v>0</v>
      </c>
      <c r="G500" s="4">
        <f>F500*D500*0.00165</f>
        <v>0</v>
      </c>
      <c r="H500" s="1">
        <f>G500*0.00165*13*13*0.3*0.05</f>
        <v>0</v>
      </c>
      <c r="I500" s="4">
        <f>H500*6.019999999999999E+23</f>
        <v>0</v>
      </c>
      <c r="J500" s="1">
        <f>((0.00165*13*13*0.05/18)*0.9+(0.00165*13*13*0.05/44)*0.1)*I500</f>
        <v>0</v>
      </c>
      <c r="K500" s="4">
        <f>J500*0.00000000000000000016</f>
        <v>0</v>
      </c>
      <c r="L500" s="4">
        <f>K500/60</f>
        <v>0</v>
      </c>
      <c r="M500" s="4">
        <f>L500*50</f>
        <v>0</v>
      </c>
      <c r="N500" s="4">
        <f>M500*0.0000001</f>
        <v>0</v>
      </c>
      <c r="U500" s="1">
        <v>0.2617</v>
      </c>
      <c r="V500" s="1">
        <v>2.5688</v>
      </c>
      <c r="W500" s="1">
        <f>U500*1000/40</f>
        <v>6.5424999999999995</v>
      </c>
    </row>
    <row r="501" spans="1:23" ht="15">
      <c r="A501" s="2" t="s">
        <v>922</v>
      </c>
      <c r="B501" s="1">
        <v>0</v>
      </c>
      <c r="C501" s="1">
        <f>A501/1000</f>
        <v>176.58</v>
      </c>
      <c r="D501" s="1">
        <v>0.40790000000000004</v>
      </c>
      <c r="E501" s="4">
        <f>B501*1/0.475</f>
        <v>0</v>
      </c>
      <c r="F501" s="4">
        <f>E501*900</f>
        <v>0</v>
      </c>
      <c r="G501" s="4">
        <f>F501*D501*0.00165</f>
        <v>0</v>
      </c>
      <c r="H501" s="1">
        <f>G501*0.00165*13*13*0.3*0.05</f>
        <v>0</v>
      </c>
      <c r="I501" s="4">
        <f>H501*6.019999999999999E+23</f>
        <v>0</v>
      </c>
      <c r="J501" s="1">
        <f>((0.00165*13*13*0.05/18)*0.9+(0.00165*13*13*0.05/44)*0.1)*I501</f>
        <v>0</v>
      </c>
      <c r="K501" s="4">
        <f>J501*0.00000000000000000016</f>
        <v>0</v>
      </c>
      <c r="L501" s="4">
        <f>K501/60</f>
        <v>0</v>
      </c>
      <c r="M501" s="4">
        <f>L501*50</f>
        <v>0</v>
      </c>
      <c r="N501" s="4">
        <f>M501*0.0000001</f>
        <v>0</v>
      </c>
      <c r="U501" s="1">
        <v>0.26330000000000003</v>
      </c>
      <c r="V501" s="1">
        <v>2.5688</v>
      </c>
      <c r="W501" s="1">
        <f>U501*1000/40</f>
        <v>6.5825000000000005</v>
      </c>
    </row>
    <row r="502" spans="1:23" ht="15">
      <c r="A502" s="2" t="s">
        <v>923</v>
      </c>
      <c r="B502" s="1">
        <v>0</v>
      </c>
      <c r="C502" s="1">
        <f>A502/1000</f>
        <v>177.732</v>
      </c>
      <c r="D502" s="1">
        <v>0.40790000000000004</v>
      </c>
      <c r="E502" s="4">
        <f>B502*1/0.475</f>
        <v>0</v>
      </c>
      <c r="F502" s="4">
        <f>E502*900</f>
        <v>0</v>
      </c>
      <c r="G502" s="4">
        <f>F502*D502*0.00165</f>
        <v>0</v>
      </c>
      <c r="H502" s="1">
        <f>G502*0.00165*13*13*0.3*0.05</f>
        <v>0</v>
      </c>
      <c r="I502" s="4">
        <f>H502*6.019999999999999E+23</f>
        <v>0</v>
      </c>
      <c r="J502" s="1">
        <f>((0.00165*13*13*0.05/18)*0.9+(0.00165*13*13*0.05/44)*0.1)*I502</f>
        <v>0</v>
      </c>
      <c r="K502" s="4">
        <f>J502*0.00000000000000000016</f>
        <v>0</v>
      </c>
      <c r="L502" s="4">
        <f>K502/60</f>
        <v>0</v>
      </c>
      <c r="M502" s="4">
        <f>L502*50</f>
        <v>0</v>
      </c>
      <c r="N502" s="4">
        <f>M502*0.0000001</f>
        <v>0</v>
      </c>
      <c r="U502" s="1">
        <v>0.265</v>
      </c>
      <c r="V502" s="1">
        <v>2.5688</v>
      </c>
      <c r="W502" s="1">
        <f>U502*1000/40</f>
        <v>6.625</v>
      </c>
    </row>
    <row r="503" spans="1:23" ht="15">
      <c r="A503" s="2" t="s">
        <v>924</v>
      </c>
      <c r="B503" s="1">
        <v>0</v>
      </c>
      <c r="C503" s="1">
        <f>A503/1000</f>
        <v>177.891</v>
      </c>
      <c r="D503" s="1">
        <v>0.40790000000000004</v>
      </c>
      <c r="E503" s="4">
        <f>B503*1/0.475</f>
        <v>0</v>
      </c>
      <c r="F503" s="4">
        <f>E503*900</f>
        <v>0</v>
      </c>
      <c r="G503" s="4">
        <f>F503*D503*0.00165</f>
        <v>0</v>
      </c>
      <c r="H503" s="1">
        <f>G503*0.00165*13*13*0.3*0.05</f>
        <v>0</v>
      </c>
      <c r="I503" s="4">
        <f>H503*6.019999999999999E+23</f>
        <v>0</v>
      </c>
      <c r="J503" s="1">
        <f>((0.00165*13*13*0.05/18)*0.9+(0.00165*13*13*0.05/44)*0.1)*I503</f>
        <v>0</v>
      </c>
      <c r="K503" s="4">
        <f>J503*0.00000000000000000016</f>
        <v>0</v>
      </c>
      <c r="L503" s="4">
        <f>K503/60</f>
        <v>0</v>
      </c>
      <c r="M503" s="4">
        <f>L503*50</f>
        <v>0</v>
      </c>
      <c r="N503" s="4">
        <f>M503*0.0000001</f>
        <v>0</v>
      </c>
      <c r="U503" s="1">
        <v>0.2667</v>
      </c>
      <c r="V503" s="1">
        <v>2.5687</v>
      </c>
      <c r="W503" s="1">
        <f>U503*1000/40</f>
        <v>6.6674999999999995</v>
      </c>
    </row>
    <row r="504" spans="1:23" ht="15">
      <c r="A504" s="2" t="s">
        <v>925</v>
      </c>
      <c r="B504" s="1">
        <v>4E-06</v>
      </c>
      <c r="C504" s="1">
        <f>A504/1000</f>
        <v>178.378</v>
      </c>
      <c r="D504" s="1">
        <v>0.40790000000000004</v>
      </c>
      <c r="E504" s="4">
        <f>B504*1/0.475</f>
        <v>8.421052631578947E-06</v>
      </c>
      <c r="F504" s="4">
        <f>E504*900</f>
        <v>0.007578947368421052</v>
      </c>
      <c r="G504" s="4">
        <f>F504*D504*0.00165</f>
        <v>5.100896842105264E-06</v>
      </c>
      <c r="H504" s="1">
        <f>G504*0.00165*13*13*0.3*0.05</f>
        <v>2.1335776266315796E-08</v>
      </c>
      <c r="I504" s="4">
        <f>H504*6.019999999999999E+23</f>
        <v>12844137312322108</v>
      </c>
      <c r="J504" s="1">
        <f>((0.00165*13*13*0.05/18)*0.9+(0.00165*13*13*0.05/44)*0.1)*I504</f>
        <v>9360967824936.758</v>
      </c>
      <c r="K504" s="4">
        <f>J504*0.00000000000000000016</f>
        <v>1.4977548519898813E-06</v>
      </c>
      <c r="L504" s="4">
        <f>K504/60</f>
        <v>2.496258086649802E-08</v>
      </c>
      <c r="M504" s="4">
        <f>L504*50</f>
        <v>1.248129043324901E-06</v>
      </c>
      <c r="N504" s="4">
        <f>M504*0.0000001</f>
        <v>1.248129043324901E-13</v>
      </c>
      <c r="U504" s="1">
        <v>0.26830000000000004</v>
      </c>
      <c r="V504" s="1">
        <v>2.5687</v>
      </c>
      <c r="W504" s="1">
        <f>U504*1000/40</f>
        <v>6.7075000000000005</v>
      </c>
    </row>
    <row r="505" spans="1:23" ht="15">
      <c r="A505" s="2" t="s">
        <v>926</v>
      </c>
      <c r="B505" s="1">
        <v>1E-06</v>
      </c>
      <c r="C505" s="1">
        <f>A505/1000</f>
        <v>178.849</v>
      </c>
      <c r="D505" s="1">
        <v>0.40790000000000004</v>
      </c>
      <c r="E505" s="4">
        <f>B505*1/0.475</f>
        <v>2.1052631578947366E-06</v>
      </c>
      <c r="F505" s="4">
        <f>E505*900</f>
        <v>0.001894736842105263</v>
      </c>
      <c r="G505" s="4">
        <f>F505*D505*0.00165</f>
        <v>1.275224210526316E-06</v>
      </c>
      <c r="H505" s="1">
        <f>G505*0.00165*13*13*0.3*0.05</f>
        <v>5.333944066578949E-09</v>
      </c>
      <c r="I505" s="4">
        <f>H505*6.019999999999999E+23</f>
        <v>3211034328080527</v>
      </c>
      <c r="J505" s="1">
        <f>((0.00165*13*13*0.05/18)*0.9+(0.00165*13*13*0.05/44)*0.1)*I505</f>
        <v>2340241956234.1895</v>
      </c>
      <c r="K505" s="4">
        <f>J505*0.00000000000000000016</f>
        <v>3.7443871299747034E-07</v>
      </c>
      <c r="L505" s="4">
        <f>K505/60</f>
        <v>6.240645216624505E-09</v>
      </c>
      <c r="M505" s="4">
        <f>L505*50</f>
        <v>3.1203226083122526E-07</v>
      </c>
      <c r="N505" s="4">
        <f>M505*0.0000001</f>
        <v>3.120322608312253E-14</v>
      </c>
      <c r="U505" s="1">
        <v>0.26980000000000004</v>
      </c>
      <c r="V505" s="1">
        <v>2.5623</v>
      </c>
      <c r="W505" s="1">
        <f>U505*1000/40</f>
        <v>6.745000000000002</v>
      </c>
    </row>
    <row r="506" spans="1:23" ht="15">
      <c r="A506" s="2" t="s">
        <v>927</v>
      </c>
      <c r="B506" s="1">
        <v>0</v>
      </c>
      <c r="C506" s="1">
        <f>A506/1000</f>
        <v>178.917</v>
      </c>
      <c r="D506" s="1">
        <v>0.40790000000000004</v>
      </c>
      <c r="E506" s="4">
        <f>B506*1/0.475</f>
        <v>0</v>
      </c>
      <c r="F506" s="4">
        <f>E506*900</f>
        <v>0</v>
      </c>
      <c r="G506" s="4">
        <f>F506*D506*0.00165</f>
        <v>0</v>
      </c>
      <c r="H506" s="1">
        <f>G506*0.00165*13*13*0.3*0.05</f>
        <v>0</v>
      </c>
      <c r="I506" s="4">
        <f>H506*6.019999999999999E+23</f>
        <v>0</v>
      </c>
      <c r="J506" s="1">
        <f>((0.00165*13*13*0.05/18)*0.9+(0.00165*13*13*0.05/44)*0.1)*I506</f>
        <v>0</v>
      </c>
      <c r="K506" s="4">
        <f>J506*0.00000000000000000016</f>
        <v>0</v>
      </c>
      <c r="L506" s="4">
        <f>K506/60</f>
        <v>0</v>
      </c>
      <c r="M506" s="4">
        <f>L506*50</f>
        <v>0</v>
      </c>
      <c r="N506" s="4">
        <f>M506*0.0000001</f>
        <v>0</v>
      </c>
      <c r="U506" s="1">
        <v>0.2711</v>
      </c>
      <c r="V506" s="1">
        <v>2.5558</v>
      </c>
      <c r="W506" s="1">
        <f>U506*1000/40</f>
        <v>6.777500000000001</v>
      </c>
    </row>
    <row r="507" spans="1:23" ht="15">
      <c r="A507" s="2" t="s">
        <v>928</v>
      </c>
      <c r="B507" s="1">
        <v>0</v>
      </c>
      <c r="C507" s="1">
        <f>A507/1000</f>
        <v>180.577</v>
      </c>
      <c r="D507" s="1">
        <v>0.40790000000000004</v>
      </c>
      <c r="E507" s="4">
        <f>B507*1/0.475</f>
        <v>0</v>
      </c>
      <c r="F507" s="4">
        <f>E507*900</f>
        <v>0</v>
      </c>
      <c r="G507" s="4">
        <f>F507*D507*0.00165</f>
        <v>0</v>
      </c>
      <c r="H507" s="1">
        <f>G507*0.00165*13*13*0.3*0.05</f>
        <v>0</v>
      </c>
      <c r="I507" s="4">
        <f>H507*6.019999999999999E+23</f>
        <v>0</v>
      </c>
      <c r="J507" s="1">
        <f>((0.00165*13*13*0.05/18)*0.9+(0.00165*13*13*0.05/44)*0.1)*I507</f>
        <v>0</v>
      </c>
      <c r="K507" s="4">
        <f>J507*0.00000000000000000016</f>
        <v>0</v>
      </c>
      <c r="L507" s="4">
        <f>K507/60</f>
        <v>0</v>
      </c>
      <c r="M507" s="4">
        <f>L507*50</f>
        <v>0</v>
      </c>
      <c r="N507" s="4">
        <f>M507*0.0000001</f>
        <v>0</v>
      </c>
      <c r="U507" s="1">
        <v>0.27290000000000003</v>
      </c>
      <c r="V507" s="1">
        <v>2.5558</v>
      </c>
      <c r="W507" s="1">
        <f>U507*1000/40</f>
        <v>6.822500000000001</v>
      </c>
    </row>
    <row r="508" spans="1:23" ht="15">
      <c r="A508" s="2" t="s">
        <v>929</v>
      </c>
      <c r="B508" s="1">
        <v>2.2E-05</v>
      </c>
      <c r="C508" s="1">
        <f>A508/1000</f>
        <v>181.704</v>
      </c>
      <c r="D508" s="1">
        <v>0.39490000000000003</v>
      </c>
      <c r="E508" s="4">
        <f>B508*1/0.475</f>
        <v>4.631578947368421E-05</v>
      </c>
      <c r="F508" s="4">
        <f>E508*900</f>
        <v>0.04168421052631579</v>
      </c>
      <c r="G508" s="4">
        <f>F508*D508*0.00165</f>
        <v>2.716080631578948E-05</v>
      </c>
      <c r="H508" s="1">
        <f>G508*0.00165*13*13*0.3*0.05</f>
        <v>1.136068626173685E-07</v>
      </c>
      <c r="I508" s="4">
        <f>H508*6.019999999999999E+23</f>
        <v>68391331295655820</v>
      </c>
      <c r="J508" s="1">
        <f>((0.00165*13*13*0.05/18)*0.9+(0.00165*13*13*0.05/44)*0.1)*I508</f>
        <v>49844457139915.17</v>
      </c>
      <c r="K508" s="4">
        <f>J508*0.00000000000000000016</f>
        <v>7.975113142386428E-06</v>
      </c>
      <c r="L508" s="4">
        <f>K508/60</f>
        <v>1.3291855237310712E-07</v>
      </c>
      <c r="M508" s="4">
        <f>L508*50</f>
        <v>6.645927618655356E-06</v>
      </c>
      <c r="N508" s="4">
        <f>M508*0.0000001</f>
        <v>6.645927618655356E-13</v>
      </c>
      <c r="U508" s="1">
        <v>0.27440000000000003</v>
      </c>
      <c r="V508" s="1">
        <v>2.5493</v>
      </c>
      <c r="W508" s="1">
        <f>U508*1000/40</f>
        <v>6.860000000000001</v>
      </c>
    </row>
    <row r="509" spans="1:23" ht="15">
      <c r="A509" s="2" t="s">
        <v>930</v>
      </c>
      <c r="B509" s="1">
        <v>0</v>
      </c>
      <c r="C509" s="1">
        <f>A509/1000</f>
        <v>182.77</v>
      </c>
      <c r="D509" s="1">
        <v>0.382</v>
      </c>
      <c r="E509" s="4">
        <f>B509*1/0.475</f>
        <v>0</v>
      </c>
      <c r="F509" s="4">
        <f>E509*900</f>
        <v>0</v>
      </c>
      <c r="G509" s="4">
        <f>F509*D509*0.00165</f>
        <v>0</v>
      </c>
      <c r="H509" s="1">
        <f>G509*0.00165*13*13*0.3*0.05</f>
        <v>0</v>
      </c>
      <c r="I509" s="4">
        <f>H509*6.019999999999999E+23</f>
        <v>0</v>
      </c>
      <c r="J509" s="1">
        <f>((0.00165*13*13*0.05/18)*0.9+(0.00165*13*13*0.05/44)*0.1)*I509</f>
        <v>0</v>
      </c>
      <c r="K509" s="4">
        <f>J509*0.00000000000000000016</f>
        <v>0</v>
      </c>
      <c r="L509" s="4">
        <f>K509/60</f>
        <v>0</v>
      </c>
      <c r="M509" s="4">
        <f>L509*50</f>
        <v>0</v>
      </c>
      <c r="N509" s="4">
        <f>M509*0.0000001</f>
        <v>0</v>
      </c>
      <c r="U509" s="1">
        <v>0.2761</v>
      </c>
      <c r="V509" s="1">
        <v>2.5493</v>
      </c>
      <c r="W509" s="1">
        <f>U509*1000/40</f>
        <v>6.902500000000001</v>
      </c>
    </row>
    <row r="510" spans="1:23" ht="15">
      <c r="A510" s="2" t="s">
        <v>931</v>
      </c>
      <c r="B510" s="1">
        <v>0</v>
      </c>
      <c r="C510" s="1">
        <f>A510/1000</f>
        <v>182.784</v>
      </c>
      <c r="D510" s="1">
        <v>0.382</v>
      </c>
      <c r="E510" s="4">
        <f>B510*1/0.475</f>
        <v>0</v>
      </c>
      <c r="F510" s="4">
        <f>E510*900</f>
        <v>0</v>
      </c>
      <c r="G510" s="4">
        <f>F510*D510*0.00165</f>
        <v>0</v>
      </c>
      <c r="H510" s="1">
        <f>G510*0.00165*13*13*0.3*0.05</f>
        <v>0</v>
      </c>
      <c r="I510" s="4">
        <f>H510*6.019999999999999E+23</f>
        <v>0</v>
      </c>
      <c r="J510" s="1">
        <f>((0.00165*13*13*0.05/18)*0.9+(0.00165*13*13*0.05/44)*0.1)*I510</f>
        <v>0</v>
      </c>
      <c r="K510" s="4">
        <f>J510*0.00000000000000000016</f>
        <v>0</v>
      </c>
      <c r="L510" s="4">
        <f>K510/60</f>
        <v>0</v>
      </c>
      <c r="M510" s="4">
        <f>L510*50</f>
        <v>0</v>
      </c>
      <c r="N510" s="4">
        <f>M510*0.0000001</f>
        <v>0</v>
      </c>
      <c r="U510" s="1">
        <v>0.27790000000000004</v>
      </c>
      <c r="V510" s="1">
        <v>2.5493</v>
      </c>
      <c r="W510" s="1">
        <f>U510*1000/40</f>
        <v>6.947500000000001</v>
      </c>
    </row>
    <row r="511" spans="1:23" ht="15">
      <c r="A511" s="2" t="s">
        <v>932</v>
      </c>
      <c r="B511" s="1">
        <v>0</v>
      </c>
      <c r="C511" s="1">
        <f>A511/1000</f>
        <v>183.467</v>
      </c>
      <c r="D511" s="1">
        <v>0.382</v>
      </c>
      <c r="E511" s="4">
        <f>B511*1/0.475</f>
        <v>0</v>
      </c>
      <c r="F511" s="4">
        <f>E511*900</f>
        <v>0</v>
      </c>
      <c r="G511" s="4">
        <f>F511*D511*0.00165</f>
        <v>0</v>
      </c>
      <c r="H511" s="1">
        <f>G511*0.00165*13*13*0.3*0.05</f>
        <v>0</v>
      </c>
      <c r="I511" s="4">
        <f>H511*6.019999999999999E+23</f>
        <v>0</v>
      </c>
      <c r="J511" s="1">
        <f>((0.00165*13*13*0.05/18)*0.9+(0.00165*13*13*0.05/44)*0.1)*I511</f>
        <v>0</v>
      </c>
      <c r="K511" s="4">
        <f>J511*0.00000000000000000016</f>
        <v>0</v>
      </c>
      <c r="L511" s="4">
        <f>K511/60</f>
        <v>0</v>
      </c>
      <c r="M511" s="4">
        <f>L511*50</f>
        <v>0</v>
      </c>
      <c r="N511" s="4">
        <f>M511*0.0000001</f>
        <v>0</v>
      </c>
      <c r="U511" s="1">
        <v>0.2793</v>
      </c>
      <c r="V511" s="1">
        <v>2.5429</v>
      </c>
      <c r="W511" s="1">
        <f>U511*1000/40</f>
        <v>6.9825</v>
      </c>
    </row>
    <row r="512" spans="1:23" ht="15">
      <c r="A512" s="2" t="s">
        <v>933</v>
      </c>
      <c r="B512" s="1">
        <v>0</v>
      </c>
      <c r="C512" s="1">
        <f>A512/1000</f>
        <v>183.922</v>
      </c>
      <c r="D512" s="1">
        <v>0.382</v>
      </c>
      <c r="E512" s="4">
        <f>B512*1/0.475</f>
        <v>0</v>
      </c>
      <c r="F512" s="4">
        <f>E512*900</f>
        <v>0</v>
      </c>
      <c r="G512" s="4">
        <f>F512*D512*0.00165</f>
        <v>0</v>
      </c>
      <c r="H512" s="1">
        <f>G512*0.00165*13*13*0.3*0.05</f>
        <v>0</v>
      </c>
      <c r="I512" s="4">
        <f>H512*6.019999999999999E+23</f>
        <v>0</v>
      </c>
      <c r="J512" s="1">
        <f>((0.00165*13*13*0.05/18)*0.9+(0.00165*13*13*0.05/44)*0.1)*I512</f>
        <v>0</v>
      </c>
      <c r="K512" s="4">
        <f>J512*0.00000000000000000016</f>
        <v>0</v>
      </c>
      <c r="L512" s="4">
        <f>K512/60</f>
        <v>0</v>
      </c>
      <c r="M512" s="4">
        <f>L512*50</f>
        <v>0</v>
      </c>
      <c r="N512" s="4">
        <f>M512*0.0000001</f>
        <v>0</v>
      </c>
      <c r="U512" s="1">
        <v>0.2811</v>
      </c>
      <c r="V512" s="1">
        <v>2.5429</v>
      </c>
      <c r="W512" s="1">
        <f>U512*1000/40</f>
        <v>7.027500000000001</v>
      </c>
    </row>
    <row r="513" spans="1:23" ht="15">
      <c r="A513" s="2" t="s">
        <v>934</v>
      </c>
      <c r="B513" s="1">
        <v>0</v>
      </c>
      <c r="C513" s="1">
        <f>A513/1000</f>
        <v>184.081</v>
      </c>
      <c r="D513" s="1">
        <v>0.382</v>
      </c>
      <c r="E513" s="4">
        <f>B513*1/0.475</f>
        <v>0</v>
      </c>
      <c r="F513" s="4">
        <f>E513*900</f>
        <v>0</v>
      </c>
      <c r="G513" s="4">
        <f>F513*D513*0.00165</f>
        <v>0</v>
      </c>
      <c r="H513" s="1">
        <f>G513*0.00165*13*13*0.3*0.05</f>
        <v>0</v>
      </c>
      <c r="I513" s="4">
        <f>H513*6.019999999999999E+23</f>
        <v>0</v>
      </c>
      <c r="J513" s="1">
        <f>((0.00165*13*13*0.05/18)*0.9+(0.00165*13*13*0.05/44)*0.1)*I513</f>
        <v>0</v>
      </c>
      <c r="K513" s="4">
        <f>J513*0.00000000000000000016</f>
        <v>0</v>
      </c>
      <c r="L513" s="4">
        <f>K513/60</f>
        <v>0</v>
      </c>
      <c r="M513" s="4">
        <f>L513*50</f>
        <v>0</v>
      </c>
      <c r="N513" s="4">
        <f>M513*0.0000001</f>
        <v>0</v>
      </c>
      <c r="U513" s="1">
        <v>0.2827</v>
      </c>
      <c r="V513" s="1">
        <v>2.5365</v>
      </c>
      <c r="W513" s="1">
        <f>U513*1000/40</f>
        <v>7.0675</v>
      </c>
    </row>
    <row r="514" spans="1:23" ht="15">
      <c r="A514" s="2" t="s">
        <v>935</v>
      </c>
      <c r="B514" s="1">
        <v>1E-06</v>
      </c>
      <c r="C514" s="1">
        <f>A514/1000</f>
        <v>184.345</v>
      </c>
      <c r="D514" s="1">
        <v>0.382</v>
      </c>
      <c r="E514" s="4">
        <f>B514*1/0.475</f>
        <v>2.1052631578947366E-06</v>
      </c>
      <c r="F514" s="4">
        <f>E514*900</f>
        <v>0.001894736842105263</v>
      </c>
      <c r="G514" s="4">
        <f>F514*D514*0.00165</f>
        <v>1.1942526315789476E-06</v>
      </c>
      <c r="H514" s="1">
        <f>G514*0.00165*13*13*0.3*0.05</f>
        <v>4.9952601947368454E-09</v>
      </c>
      <c r="I514" s="4">
        <f>H514*6.019999999999999E+23</f>
        <v>3007146637231580.5</v>
      </c>
      <c r="J514" s="1">
        <f>((0.00165*13*13*0.05/18)*0.9+(0.00165*13*13*0.05/44)*0.1)*I514</f>
        <v>2191646058547.3418</v>
      </c>
      <c r="K514" s="4">
        <f>J514*0.00000000000000000016</f>
        <v>3.506633693675747E-07</v>
      </c>
      <c r="L514" s="4">
        <f>K514/60</f>
        <v>5.8443894894595784E-09</v>
      </c>
      <c r="M514" s="4">
        <f>L514*50</f>
        <v>2.922194744729789E-07</v>
      </c>
      <c r="N514" s="4">
        <f>M514*0.0000001</f>
        <v>2.922194744729789E-14</v>
      </c>
      <c r="U514" s="1">
        <v>0.2844</v>
      </c>
      <c r="V514" s="1">
        <v>2.5364</v>
      </c>
      <c r="W514" s="1">
        <f>U514*1000/40</f>
        <v>7.109999999999999</v>
      </c>
    </row>
    <row r="515" spans="1:23" ht="15">
      <c r="A515" s="2" t="s">
        <v>936</v>
      </c>
      <c r="B515" s="1">
        <v>0</v>
      </c>
      <c r="C515" s="1">
        <f>A515/1000</f>
        <v>184.43</v>
      </c>
      <c r="D515" s="1">
        <v>0.382</v>
      </c>
      <c r="E515" s="4">
        <f>B515*1/0.475</f>
        <v>0</v>
      </c>
      <c r="F515" s="4">
        <f>E515*900</f>
        <v>0</v>
      </c>
      <c r="G515" s="4">
        <f>F515*D515*0.00165</f>
        <v>0</v>
      </c>
      <c r="H515" s="1">
        <f>G515*0.00165*13*13*0.3*0.05</f>
        <v>0</v>
      </c>
      <c r="I515" s="4">
        <f>H515*6.019999999999999E+23</f>
        <v>0</v>
      </c>
      <c r="J515" s="1">
        <f>((0.00165*13*13*0.05/18)*0.9+(0.00165*13*13*0.05/44)*0.1)*I515</f>
        <v>0</v>
      </c>
      <c r="K515" s="4">
        <f>J515*0.00000000000000000016</f>
        <v>0</v>
      </c>
      <c r="L515" s="4">
        <f>K515/60</f>
        <v>0</v>
      </c>
      <c r="M515" s="4">
        <f>L515*50</f>
        <v>0</v>
      </c>
      <c r="N515" s="4">
        <f>M515*0.0000001</f>
        <v>0</v>
      </c>
      <c r="U515" s="1">
        <v>0.2862</v>
      </c>
      <c r="V515" s="1">
        <v>2.5364</v>
      </c>
      <c r="W515" s="1">
        <f>U515*1000/40</f>
        <v>7.154999999999999</v>
      </c>
    </row>
    <row r="516" spans="1:23" ht="15">
      <c r="A516" s="2" t="s">
        <v>937</v>
      </c>
      <c r="B516" s="1">
        <v>0</v>
      </c>
      <c r="C516" s="1">
        <f>A516/1000</f>
        <v>185.277</v>
      </c>
      <c r="D516" s="1">
        <v>0.382</v>
      </c>
      <c r="E516" s="4">
        <f>B516*1/0.475</f>
        <v>0</v>
      </c>
      <c r="F516" s="4">
        <f>E516*900</f>
        <v>0</v>
      </c>
      <c r="G516" s="4">
        <f>F516*D516*0.00165</f>
        <v>0</v>
      </c>
      <c r="H516" s="1">
        <f>G516*0.00165*13*13*0.3*0.05</f>
        <v>0</v>
      </c>
      <c r="I516" s="4">
        <f>H516*6.019999999999999E+23</f>
        <v>0</v>
      </c>
      <c r="J516" s="1">
        <f>((0.00165*13*13*0.05/18)*0.9+(0.00165*13*13*0.05/44)*0.1)*I516</f>
        <v>0</v>
      </c>
      <c r="K516" s="4">
        <f>J516*0.00000000000000000016</f>
        <v>0</v>
      </c>
      <c r="L516" s="4">
        <f>K516/60</f>
        <v>0</v>
      </c>
      <c r="M516" s="4">
        <f>L516*50</f>
        <v>0</v>
      </c>
      <c r="N516" s="4">
        <f>M516*0.0000001</f>
        <v>0</v>
      </c>
      <c r="U516" s="1">
        <v>0.2878</v>
      </c>
      <c r="V516" s="1">
        <v>2.53</v>
      </c>
      <c r="W516" s="1">
        <f>U516*1000/40</f>
        <v>7.195</v>
      </c>
    </row>
    <row r="517" spans="1:23" ht="15">
      <c r="A517" s="2" t="s">
        <v>938</v>
      </c>
      <c r="B517" s="1">
        <v>0</v>
      </c>
      <c r="C517" s="1">
        <f>A517/1000</f>
        <v>185.582</v>
      </c>
      <c r="D517" s="1">
        <v>0.382</v>
      </c>
      <c r="E517" s="4">
        <f>B517*1/0.475</f>
        <v>0</v>
      </c>
      <c r="F517" s="4">
        <f>E517*900</f>
        <v>0</v>
      </c>
      <c r="G517" s="4">
        <f>F517*D517*0.00165</f>
        <v>0</v>
      </c>
      <c r="H517" s="1">
        <f>G517*0.00165*13*13*0.3*0.05</f>
        <v>0</v>
      </c>
      <c r="I517" s="4">
        <f>H517*6.019999999999999E+23</f>
        <v>0</v>
      </c>
      <c r="J517" s="1">
        <f>((0.00165*13*13*0.05/18)*0.9+(0.00165*13*13*0.05/44)*0.1)*I517</f>
        <v>0</v>
      </c>
      <c r="K517" s="4">
        <f>J517*0.00000000000000000016</f>
        <v>0</v>
      </c>
      <c r="L517" s="4">
        <f>K517/60</f>
        <v>0</v>
      </c>
      <c r="M517" s="4">
        <f>L517*50</f>
        <v>0</v>
      </c>
      <c r="N517" s="4">
        <f>M517*0.0000001</f>
        <v>0</v>
      </c>
      <c r="U517" s="1">
        <v>0.2896</v>
      </c>
      <c r="V517" s="1">
        <v>2.53</v>
      </c>
      <c r="W517" s="1">
        <f>U517*1000/40</f>
        <v>7.24</v>
      </c>
    </row>
    <row r="518" spans="1:23" ht="15">
      <c r="A518" s="2" t="s">
        <v>939</v>
      </c>
      <c r="B518" s="1">
        <v>0</v>
      </c>
      <c r="C518" s="1">
        <f>A518/1000</f>
        <v>185.741</v>
      </c>
      <c r="D518" s="1">
        <v>0.382</v>
      </c>
      <c r="E518" s="4">
        <f>B518*1/0.475</f>
        <v>0</v>
      </c>
      <c r="F518" s="4">
        <f>E518*900</f>
        <v>0</v>
      </c>
      <c r="G518" s="4">
        <f>F518*D518*0.00165</f>
        <v>0</v>
      </c>
      <c r="H518" s="1">
        <f>G518*0.00165*13*13*0.3*0.05</f>
        <v>0</v>
      </c>
      <c r="I518" s="4">
        <f>H518*6.019999999999999E+23</f>
        <v>0</v>
      </c>
      <c r="J518" s="1">
        <f>((0.00165*13*13*0.05/18)*0.9+(0.00165*13*13*0.05/44)*0.1)*I518</f>
        <v>0</v>
      </c>
      <c r="K518" s="4">
        <f>J518*0.00000000000000000016</f>
        <v>0</v>
      </c>
      <c r="L518" s="4">
        <f>K518/60</f>
        <v>0</v>
      </c>
      <c r="M518" s="4">
        <f>L518*50</f>
        <v>0</v>
      </c>
      <c r="N518" s="4">
        <f>M518*0.0000001</f>
        <v>0</v>
      </c>
      <c r="U518" s="1">
        <v>0.2911</v>
      </c>
      <c r="V518" s="1">
        <v>2.5234</v>
      </c>
      <c r="W518" s="1">
        <f>U518*1000/40</f>
        <v>7.277500000000001</v>
      </c>
    </row>
    <row r="519" spans="1:23" ht="15">
      <c r="A519" s="2" t="s">
        <v>940</v>
      </c>
      <c r="B519" s="1">
        <v>0</v>
      </c>
      <c r="C519" s="1">
        <f>A519/1000</f>
        <v>186.637</v>
      </c>
      <c r="D519" s="1">
        <v>0.3755</v>
      </c>
      <c r="E519" s="4">
        <f>B519*1/0.475</f>
        <v>0</v>
      </c>
      <c r="F519" s="4">
        <f>E519*900</f>
        <v>0</v>
      </c>
      <c r="G519" s="4">
        <f>F519*D519*0.00165</f>
        <v>0</v>
      </c>
      <c r="H519" s="1">
        <f>G519*0.00165*13*13*0.3*0.05</f>
        <v>0</v>
      </c>
      <c r="I519" s="4">
        <f>H519*6.019999999999999E+23</f>
        <v>0</v>
      </c>
      <c r="J519" s="1">
        <f>((0.00165*13*13*0.05/18)*0.9+(0.00165*13*13*0.05/44)*0.1)*I519</f>
        <v>0</v>
      </c>
      <c r="K519" s="4">
        <f>J519*0.00000000000000000016</f>
        <v>0</v>
      </c>
      <c r="L519" s="4">
        <f>K519/60</f>
        <v>0</v>
      </c>
      <c r="M519" s="4">
        <f>L519*50</f>
        <v>0</v>
      </c>
      <c r="N519" s="4">
        <f>M519*0.0000001</f>
        <v>0</v>
      </c>
      <c r="U519" s="1">
        <v>0.293</v>
      </c>
      <c r="V519" s="1">
        <v>2.5234</v>
      </c>
      <c r="W519" s="1">
        <f>U519*1000/40</f>
        <v>7.325</v>
      </c>
    </row>
    <row r="520" spans="1:23" ht="15">
      <c r="A520" s="2" t="s">
        <v>941</v>
      </c>
      <c r="B520" s="1">
        <v>0</v>
      </c>
      <c r="C520" s="1">
        <f>A520/1000</f>
        <v>187.077</v>
      </c>
      <c r="D520" s="1">
        <v>0.36260000000000003</v>
      </c>
      <c r="E520" s="4">
        <f>B520*1/0.475</f>
        <v>0</v>
      </c>
      <c r="F520" s="4">
        <f>E520*900</f>
        <v>0</v>
      </c>
      <c r="G520" s="4">
        <f>F520*D520*0.00165</f>
        <v>0</v>
      </c>
      <c r="H520" s="1">
        <f>G520*0.00165*13*13*0.3*0.05</f>
        <v>0</v>
      </c>
      <c r="I520" s="4">
        <f>H520*6.019999999999999E+23</f>
        <v>0</v>
      </c>
      <c r="J520" s="1">
        <f>((0.00165*13*13*0.05/18)*0.9+(0.00165*13*13*0.05/44)*0.1)*I520</f>
        <v>0</v>
      </c>
      <c r="K520" s="4">
        <f>J520*0.00000000000000000016</f>
        <v>0</v>
      </c>
      <c r="L520" s="4">
        <f>K520/60</f>
        <v>0</v>
      </c>
      <c r="M520" s="4">
        <f>L520*50</f>
        <v>0</v>
      </c>
      <c r="N520" s="4">
        <f>M520*0.0000001</f>
        <v>0</v>
      </c>
      <c r="U520" s="1">
        <v>0.29460000000000003</v>
      </c>
      <c r="V520" s="1">
        <v>2.5171</v>
      </c>
      <c r="W520" s="1">
        <f>U520*1000/40</f>
        <v>7.365</v>
      </c>
    </row>
    <row r="521" spans="1:23" ht="15">
      <c r="A521" s="2" t="s">
        <v>942</v>
      </c>
      <c r="B521" s="1">
        <v>0</v>
      </c>
      <c r="C521" s="1">
        <f>A521/1000</f>
        <v>187.32</v>
      </c>
      <c r="D521" s="1">
        <v>0.36260000000000003</v>
      </c>
      <c r="E521" s="4">
        <f>B521*1/0.475</f>
        <v>0</v>
      </c>
      <c r="F521" s="4">
        <f>E521*900</f>
        <v>0</v>
      </c>
      <c r="G521" s="4">
        <f>F521*D521*0.00165</f>
        <v>0</v>
      </c>
      <c r="H521" s="1">
        <f>G521*0.00165*13*13*0.3*0.05</f>
        <v>0</v>
      </c>
      <c r="I521" s="4">
        <f>H521*6.019999999999999E+23</f>
        <v>0</v>
      </c>
      <c r="J521" s="1">
        <f>((0.00165*13*13*0.05/18)*0.9+(0.00165*13*13*0.05/44)*0.1)*I521</f>
        <v>0</v>
      </c>
      <c r="K521" s="4">
        <f>J521*0.00000000000000000016</f>
        <v>0</v>
      </c>
      <c r="L521" s="4">
        <f>K521/60</f>
        <v>0</v>
      </c>
      <c r="M521" s="4">
        <f>L521*50</f>
        <v>0</v>
      </c>
      <c r="N521" s="4">
        <f>M521*0.0000001</f>
        <v>0</v>
      </c>
      <c r="U521" s="1">
        <v>0.29610000000000003</v>
      </c>
      <c r="V521" s="1">
        <v>2.5106</v>
      </c>
      <c r="W521" s="1">
        <f>U521*1000/40</f>
        <v>7.402500000000001</v>
      </c>
    </row>
    <row r="522" spans="1:23" ht="15">
      <c r="A522" s="2" t="s">
        <v>943</v>
      </c>
      <c r="B522" s="1">
        <v>0</v>
      </c>
      <c r="C522" s="1">
        <f>A522/1000</f>
        <v>187.706</v>
      </c>
      <c r="D522" s="1">
        <v>0.36260000000000003</v>
      </c>
      <c r="E522" s="4">
        <f>B522*1/0.475</f>
        <v>0</v>
      </c>
      <c r="F522" s="4">
        <f>E522*900</f>
        <v>0</v>
      </c>
      <c r="G522" s="4">
        <f>F522*D522*0.00165</f>
        <v>0</v>
      </c>
      <c r="H522" s="1">
        <f>G522*0.00165*13*13*0.3*0.05</f>
        <v>0</v>
      </c>
      <c r="I522" s="4">
        <f>H522*6.019999999999999E+23</f>
        <v>0</v>
      </c>
      <c r="J522" s="1">
        <f>((0.00165*13*13*0.05/18)*0.9+(0.00165*13*13*0.05/44)*0.1)*I522</f>
        <v>0</v>
      </c>
      <c r="K522" s="4">
        <f>J522*0.00000000000000000016</f>
        <v>0</v>
      </c>
      <c r="L522" s="4">
        <f>K522/60</f>
        <v>0</v>
      </c>
      <c r="M522" s="4">
        <f>L522*50</f>
        <v>0</v>
      </c>
      <c r="N522" s="4">
        <f>M522*0.0000001</f>
        <v>0</v>
      </c>
      <c r="U522" s="1">
        <v>0.298</v>
      </c>
      <c r="V522" s="1">
        <v>2.5106</v>
      </c>
      <c r="W522" s="1">
        <f>U522*1000/40</f>
        <v>7.45</v>
      </c>
    </row>
    <row r="523" spans="1:23" ht="15">
      <c r="A523" s="2" t="s">
        <v>944</v>
      </c>
      <c r="B523" s="1">
        <v>0</v>
      </c>
      <c r="C523" s="1">
        <f>A523/1000</f>
        <v>187.789</v>
      </c>
      <c r="D523" s="1">
        <v>0.36260000000000003</v>
      </c>
      <c r="E523" s="4">
        <f>B523*1/0.475</f>
        <v>0</v>
      </c>
      <c r="F523" s="4">
        <f>E523*900</f>
        <v>0</v>
      </c>
      <c r="G523" s="4">
        <f>F523*D523*0.00165</f>
        <v>0</v>
      </c>
      <c r="H523" s="1">
        <f>G523*0.00165*13*13*0.3*0.05</f>
        <v>0</v>
      </c>
      <c r="I523" s="4">
        <f>H523*6.019999999999999E+23</f>
        <v>0</v>
      </c>
      <c r="J523" s="1">
        <f>((0.00165*13*13*0.05/18)*0.9+(0.00165*13*13*0.05/44)*0.1)*I523</f>
        <v>0</v>
      </c>
      <c r="K523" s="4">
        <f>J523*0.00000000000000000016</f>
        <v>0</v>
      </c>
      <c r="L523" s="4">
        <f>K523/60</f>
        <v>0</v>
      </c>
      <c r="M523" s="4">
        <f>L523*50</f>
        <v>0</v>
      </c>
      <c r="N523" s="4">
        <f>M523*0.0000001</f>
        <v>0</v>
      </c>
      <c r="U523" s="1">
        <v>0.2999</v>
      </c>
      <c r="V523" s="1">
        <v>2.5106</v>
      </c>
      <c r="W523" s="1">
        <f>U523*1000/40</f>
        <v>7.4975</v>
      </c>
    </row>
    <row r="524" spans="1:23" ht="15">
      <c r="A524" s="2" t="s">
        <v>945</v>
      </c>
      <c r="B524" s="1">
        <v>0</v>
      </c>
      <c r="C524" s="1">
        <f>A524/1000</f>
        <v>187.948</v>
      </c>
      <c r="D524" s="1">
        <v>0.36260000000000003</v>
      </c>
      <c r="E524" s="4">
        <f>B524*1/0.475</f>
        <v>0</v>
      </c>
      <c r="F524" s="4">
        <f>E524*900</f>
        <v>0</v>
      </c>
      <c r="G524" s="4">
        <f>F524*D524*0.00165</f>
        <v>0</v>
      </c>
      <c r="H524" s="1">
        <f>G524*0.00165*13*13*0.3*0.05</f>
        <v>0</v>
      </c>
      <c r="I524" s="4">
        <f>H524*6.019999999999999E+23</f>
        <v>0</v>
      </c>
      <c r="J524" s="1">
        <f>((0.00165*13*13*0.05/18)*0.9+(0.00165*13*13*0.05/44)*0.1)*I524</f>
        <v>0</v>
      </c>
      <c r="K524" s="4">
        <f>J524*0.00000000000000000016</f>
        <v>0</v>
      </c>
      <c r="L524" s="4">
        <f>K524/60</f>
        <v>0</v>
      </c>
      <c r="M524" s="4">
        <f>L524*50</f>
        <v>0</v>
      </c>
      <c r="N524" s="4">
        <f>M524*0.0000001</f>
        <v>0</v>
      </c>
      <c r="U524" s="1">
        <v>0.3018</v>
      </c>
      <c r="V524" s="1">
        <v>2.5106</v>
      </c>
      <c r="W524" s="1">
        <f>U524*1000/40</f>
        <v>7.545</v>
      </c>
    </row>
    <row r="525" spans="1:23" ht="15">
      <c r="A525" s="2" t="s">
        <v>946</v>
      </c>
      <c r="B525" s="1">
        <v>0</v>
      </c>
      <c r="C525" s="1">
        <f>A525/1000</f>
        <v>188.472</v>
      </c>
      <c r="D525" s="1">
        <v>0.36260000000000003</v>
      </c>
      <c r="E525" s="4">
        <f>B525*1/0.475</f>
        <v>0</v>
      </c>
      <c r="F525" s="4">
        <f>E525*900</f>
        <v>0</v>
      </c>
      <c r="G525" s="4">
        <f>F525*D525*0.00165</f>
        <v>0</v>
      </c>
      <c r="H525" s="1">
        <f>G525*0.00165*13*13*0.3*0.05</f>
        <v>0</v>
      </c>
      <c r="I525" s="4">
        <f>H525*6.019999999999999E+23</f>
        <v>0</v>
      </c>
      <c r="J525" s="1">
        <f>((0.00165*13*13*0.05/18)*0.9+(0.00165*13*13*0.05/44)*0.1)*I525</f>
        <v>0</v>
      </c>
      <c r="K525" s="4">
        <f>J525*0.00000000000000000016</f>
        <v>0</v>
      </c>
      <c r="L525" s="4">
        <f>K525/60</f>
        <v>0</v>
      </c>
      <c r="M525" s="4">
        <f>L525*50</f>
        <v>0</v>
      </c>
      <c r="N525" s="4">
        <f>M525*0.0000001</f>
        <v>0</v>
      </c>
      <c r="U525" s="1">
        <v>0.3034</v>
      </c>
      <c r="V525" s="1">
        <v>2.5042</v>
      </c>
      <c r="W525" s="1">
        <f>U525*1000/40</f>
        <v>7.584999999999999</v>
      </c>
    </row>
    <row r="526" spans="1:23" ht="15">
      <c r="A526" s="2" t="s">
        <v>947</v>
      </c>
      <c r="B526" s="1">
        <v>0</v>
      </c>
      <c r="C526" s="1">
        <f>A526/1000</f>
        <v>188.631</v>
      </c>
      <c r="D526" s="1">
        <v>0.36260000000000003</v>
      </c>
      <c r="E526" s="4">
        <f>B526*1/0.475</f>
        <v>0</v>
      </c>
      <c r="F526" s="4">
        <f>E526*900</f>
        <v>0</v>
      </c>
      <c r="G526" s="4">
        <f>F526*D526*0.00165</f>
        <v>0</v>
      </c>
      <c r="H526" s="1">
        <f>G526*0.00165*13*13*0.3*0.05</f>
        <v>0</v>
      </c>
      <c r="I526" s="4">
        <f>H526*6.019999999999999E+23</f>
        <v>0</v>
      </c>
      <c r="J526" s="1">
        <f>((0.00165*13*13*0.05/18)*0.9+(0.00165*13*13*0.05/44)*0.1)*I526</f>
        <v>0</v>
      </c>
      <c r="K526" s="4">
        <f>J526*0.00000000000000000016</f>
        <v>0</v>
      </c>
      <c r="L526" s="4">
        <f>K526/60</f>
        <v>0</v>
      </c>
      <c r="M526" s="4">
        <f>L526*50</f>
        <v>0</v>
      </c>
      <c r="N526" s="4">
        <f>M526*0.0000001</f>
        <v>0</v>
      </c>
      <c r="U526" s="1">
        <v>0.3053</v>
      </c>
      <c r="V526" s="1">
        <v>2.5041</v>
      </c>
      <c r="W526" s="1">
        <f>U526*1000/40</f>
        <v>7.6325</v>
      </c>
    </row>
    <row r="527" spans="1:23" ht="15">
      <c r="A527" s="2" t="s">
        <v>948</v>
      </c>
      <c r="B527" s="1">
        <v>0</v>
      </c>
      <c r="C527" s="1">
        <f>A527/1000</f>
        <v>190.427</v>
      </c>
      <c r="D527" s="1">
        <v>0.36260000000000003</v>
      </c>
      <c r="E527" s="4">
        <f>B527*1/0.475</f>
        <v>0</v>
      </c>
      <c r="F527" s="4">
        <f>E527*900</f>
        <v>0</v>
      </c>
      <c r="G527" s="4">
        <f>F527*D527*0.00165</f>
        <v>0</v>
      </c>
      <c r="H527" s="1">
        <f>G527*0.00165*13*13*0.3*0.05</f>
        <v>0</v>
      </c>
      <c r="I527" s="4">
        <f>H527*6.019999999999999E+23</f>
        <v>0</v>
      </c>
      <c r="J527" s="1">
        <f>((0.00165*13*13*0.05/18)*0.9+(0.00165*13*13*0.05/44)*0.1)*I527</f>
        <v>0</v>
      </c>
      <c r="K527" s="4">
        <f>J527*0.00000000000000000016</f>
        <v>0</v>
      </c>
      <c r="L527" s="4">
        <f>K527/60</f>
        <v>0</v>
      </c>
      <c r="M527" s="4">
        <f>L527*50</f>
        <v>0</v>
      </c>
      <c r="N527" s="4">
        <f>M527*0.0000001</f>
        <v>0</v>
      </c>
      <c r="U527" s="1">
        <v>0.30720000000000003</v>
      </c>
      <c r="V527" s="1">
        <v>2.5041</v>
      </c>
      <c r="W527" s="1">
        <f>U527*1000/40</f>
        <v>7.6800000000000015</v>
      </c>
    </row>
    <row r="528" spans="1:23" ht="15">
      <c r="A528" s="2" t="s">
        <v>949</v>
      </c>
      <c r="B528" s="1">
        <v>0</v>
      </c>
      <c r="C528" s="1">
        <f>A528/1000</f>
        <v>190.93</v>
      </c>
      <c r="D528" s="1">
        <v>0.36260000000000003</v>
      </c>
      <c r="E528" s="4">
        <f>B528*1/0.475</f>
        <v>0</v>
      </c>
      <c r="F528" s="4">
        <f>E528*900</f>
        <v>0</v>
      </c>
      <c r="G528" s="4">
        <f>F528*D528*0.00165</f>
        <v>0</v>
      </c>
      <c r="H528" s="1">
        <f>G528*0.00165*13*13*0.3*0.05</f>
        <v>0</v>
      </c>
      <c r="I528" s="4">
        <f>H528*6.019999999999999E+23</f>
        <v>0</v>
      </c>
      <c r="J528" s="1">
        <f>((0.00165*13*13*0.05/18)*0.9+(0.00165*13*13*0.05/44)*0.1)*I528</f>
        <v>0</v>
      </c>
      <c r="K528" s="4">
        <f>J528*0.00000000000000000016</f>
        <v>0</v>
      </c>
      <c r="L528" s="4">
        <f>K528/60</f>
        <v>0</v>
      </c>
      <c r="M528" s="4">
        <f>L528*50</f>
        <v>0</v>
      </c>
      <c r="N528" s="4">
        <f>M528*0.0000001</f>
        <v>0</v>
      </c>
      <c r="U528" s="1">
        <v>0.30910000000000004</v>
      </c>
      <c r="V528" s="1">
        <v>2.5041</v>
      </c>
      <c r="W528" s="1">
        <f>U528*1000/40</f>
        <v>7.727500000000001</v>
      </c>
    </row>
    <row r="529" spans="1:23" ht="15">
      <c r="A529" s="2" t="s">
        <v>950</v>
      </c>
      <c r="B529" s="1">
        <v>0</v>
      </c>
      <c r="C529" s="1">
        <f>A529/1000</f>
        <v>191.88699999999997</v>
      </c>
      <c r="D529" s="1">
        <v>0.3562</v>
      </c>
      <c r="E529" s="4">
        <f>B529*1/0.475</f>
        <v>0</v>
      </c>
      <c r="F529" s="4">
        <f>E529*900</f>
        <v>0</v>
      </c>
      <c r="G529" s="4">
        <f>F529*D529*0.00165</f>
        <v>0</v>
      </c>
      <c r="H529" s="1">
        <f>G529*0.00165*13*13*0.3*0.05</f>
        <v>0</v>
      </c>
      <c r="I529" s="4">
        <f>H529*6.019999999999999E+23</f>
        <v>0</v>
      </c>
      <c r="J529" s="1">
        <f>((0.00165*13*13*0.05/18)*0.9+(0.00165*13*13*0.05/44)*0.1)*I529</f>
        <v>0</v>
      </c>
      <c r="K529" s="4">
        <f>J529*0.00000000000000000016</f>
        <v>0</v>
      </c>
      <c r="L529" s="4">
        <f>K529/60</f>
        <v>0</v>
      </c>
      <c r="M529" s="4">
        <f>L529*50</f>
        <v>0</v>
      </c>
      <c r="N529" s="4">
        <f>M529*0.0000001</f>
        <v>0</v>
      </c>
      <c r="U529" s="1">
        <v>0.3108</v>
      </c>
      <c r="V529" s="1">
        <v>2.4977</v>
      </c>
      <c r="W529" s="1">
        <f>U529*1000/40</f>
        <v>7.7700000000000005</v>
      </c>
    </row>
    <row r="530" spans="1:23" ht="15">
      <c r="A530" s="2" t="s">
        <v>951</v>
      </c>
      <c r="B530" s="1">
        <v>0</v>
      </c>
      <c r="C530" s="1">
        <f>A530/1000</f>
        <v>192.082</v>
      </c>
      <c r="D530" s="1">
        <v>0.3497</v>
      </c>
      <c r="E530" s="4">
        <f>B530*1/0.475</f>
        <v>0</v>
      </c>
      <c r="F530" s="4">
        <f>E530*900</f>
        <v>0</v>
      </c>
      <c r="G530" s="4">
        <f>F530*D530*0.00165</f>
        <v>0</v>
      </c>
      <c r="H530" s="1">
        <f>G530*0.00165*13*13*0.3*0.05</f>
        <v>0</v>
      </c>
      <c r="I530" s="4">
        <f>H530*6.019999999999999E+23</f>
        <v>0</v>
      </c>
      <c r="J530" s="1">
        <f>((0.00165*13*13*0.05/18)*0.9+(0.00165*13*13*0.05/44)*0.1)*I530</f>
        <v>0</v>
      </c>
      <c r="K530" s="4">
        <f>J530*0.00000000000000000016</f>
        <v>0</v>
      </c>
      <c r="L530" s="4">
        <f>K530/60</f>
        <v>0</v>
      </c>
      <c r="M530" s="4">
        <f>L530*50</f>
        <v>0</v>
      </c>
      <c r="N530" s="4">
        <f>M530*0.0000001</f>
        <v>0</v>
      </c>
      <c r="U530" s="1">
        <v>0.3128</v>
      </c>
      <c r="V530" s="1">
        <v>2.4977</v>
      </c>
      <c r="W530" s="1">
        <f>U530*1000/40</f>
        <v>7.82</v>
      </c>
    </row>
    <row r="531" spans="1:23" ht="15">
      <c r="A531" s="2" t="s">
        <v>952</v>
      </c>
      <c r="B531" s="1">
        <v>0</v>
      </c>
      <c r="C531" s="1">
        <f>A531/1000</f>
        <v>192.241</v>
      </c>
      <c r="D531" s="1">
        <v>0.3497</v>
      </c>
      <c r="E531" s="4">
        <f>B531*1/0.475</f>
        <v>0</v>
      </c>
      <c r="F531" s="4">
        <f>E531*900</f>
        <v>0</v>
      </c>
      <c r="G531" s="4">
        <f>F531*D531*0.00165</f>
        <v>0</v>
      </c>
      <c r="H531" s="1">
        <f>G531*0.00165*13*13*0.3*0.05</f>
        <v>0</v>
      </c>
      <c r="I531" s="4">
        <f>H531*6.019999999999999E+23</f>
        <v>0</v>
      </c>
      <c r="J531" s="1">
        <f>((0.00165*13*13*0.05/18)*0.9+(0.00165*13*13*0.05/44)*0.1)*I531</f>
        <v>0</v>
      </c>
      <c r="K531" s="4">
        <f>J531*0.00000000000000000016</f>
        <v>0</v>
      </c>
      <c r="L531" s="4">
        <f>K531/60</f>
        <v>0</v>
      </c>
      <c r="M531" s="4">
        <f>L531*50</f>
        <v>0</v>
      </c>
      <c r="N531" s="4">
        <f>M531*0.0000001</f>
        <v>0</v>
      </c>
      <c r="U531" s="1">
        <v>0.31470000000000004</v>
      </c>
      <c r="V531" s="1">
        <v>2.4976</v>
      </c>
      <c r="W531" s="1">
        <f>U531*1000/40</f>
        <v>7.8675000000000015</v>
      </c>
    </row>
    <row r="532" spans="1:23" ht="15">
      <c r="A532" s="2" t="s">
        <v>953</v>
      </c>
      <c r="B532" s="1">
        <v>1E-06</v>
      </c>
      <c r="C532" s="1">
        <f>A532/1000</f>
        <v>193.338</v>
      </c>
      <c r="D532" s="1">
        <v>0.3497</v>
      </c>
      <c r="E532" s="4">
        <f>B532*1/0.475</f>
        <v>2.1052631578947366E-06</v>
      </c>
      <c r="F532" s="4">
        <f>E532*900</f>
        <v>0.001894736842105263</v>
      </c>
      <c r="G532" s="4">
        <f>F532*D532*0.00165</f>
        <v>1.0932726315789476E-06</v>
      </c>
      <c r="H532" s="1">
        <f>G532*0.00165*13*13*0.3*0.05</f>
        <v>4.572886099736845E-09</v>
      </c>
      <c r="I532" s="4">
        <f>H532*6.019999999999999E+23</f>
        <v>2752877432041580</v>
      </c>
      <c r="J532" s="1">
        <f>((0.00165*13*13*0.05/18)*0.9+(0.00165*13*13*0.05/44)*0.1)*I532</f>
        <v>2006331483439.8044</v>
      </c>
      <c r="K532" s="4">
        <f>J532*0.00000000000000000016</f>
        <v>3.2101303735036877E-07</v>
      </c>
      <c r="L532" s="4">
        <f>K532/60</f>
        <v>5.350217289172813E-09</v>
      </c>
      <c r="M532" s="4">
        <f>L532*50</f>
        <v>2.6751086445864066E-07</v>
      </c>
      <c r="N532" s="4">
        <f>M532*0.0000001</f>
        <v>2.6751086445864063E-14</v>
      </c>
      <c r="U532" s="1">
        <v>0.3164</v>
      </c>
      <c r="V532" s="1">
        <v>2.4912</v>
      </c>
      <c r="W532" s="1">
        <f>U532*1000/40</f>
        <v>7.910000000000001</v>
      </c>
    </row>
    <row r="533" spans="1:23" ht="15">
      <c r="A533" s="2" t="s">
        <v>954</v>
      </c>
      <c r="B533" s="1">
        <v>0</v>
      </c>
      <c r="C533" s="1">
        <f>A533/1000</f>
        <v>195.597</v>
      </c>
      <c r="D533" s="1">
        <v>0.3497</v>
      </c>
      <c r="E533" s="4">
        <f>B533*1/0.475</f>
        <v>0</v>
      </c>
      <c r="F533" s="4">
        <f>E533*900</f>
        <v>0</v>
      </c>
      <c r="G533" s="4">
        <f>F533*D533*0.00165</f>
        <v>0</v>
      </c>
      <c r="H533" s="1">
        <f>G533*0.00165*13*13*0.3*0.05</f>
        <v>0</v>
      </c>
      <c r="I533" s="4">
        <f>H533*6.019999999999999E+23</f>
        <v>0</v>
      </c>
      <c r="J533" s="1">
        <f>((0.00165*13*13*0.05/18)*0.9+(0.00165*13*13*0.05/44)*0.1)*I533</f>
        <v>0</v>
      </c>
      <c r="K533" s="4">
        <f>J533*0.00000000000000000016</f>
        <v>0</v>
      </c>
      <c r="L533" s="4">
        <f>K533/60</f>
        <v>0</v>
      </c>
      <c r="M533" s="4">
        <f>L533*50</f>
        <v>0</v>
      </c>
      <c r="N533" s="4">
        <f>M533*0.0000001</f>
        <v>0</v>
      </c>
      <c r="U533" s="1">
        <v>0.3184</v>
      </c>
      <c r="V533" s="1">
        <v>2.4912</v>
      </c>
      <c r="W533" s="1">
        <f>U533*1000/40</f>
        <v>7.960000000000001</v>
      </c>
    </row>
    <row r="534" spans="1:23" ht="15">
      <c r="A534" s="2" t="s">
        <v>955</v>
      </c>
      <c r="B534" s="1">
        <v>0</v>
      </c>
      <c r="C534" s="1">
        <f>A534/1000</f>
        <v>196.678</v>
      </c>
      <c r="D534" s="1">
        <v>0.3497</v>
      </c>
      <c r="E534" s="4">
        <f>B534*1/0.475</f>
        <v>0</v>
      </c>
      <c r="F534" s="4">
        <f>E534*900</f>
        <v>0</v>
      </c>
      <c r="G534" s="4">
        <f>F534*D534*0.00165</f>
        <v>0</v>
      </c>
      <c r="H534" s="1">
        <f>G534*0.00165*13*13*0.3*0.05</f>
        <v>0</v>
      </c>
      <c r="I534" s="4">
        <f>H534*6.019999999999999E+23</f>
        <v>0</v>
      </c>
      <c r="J534" s="1">
        <f>((0.00165*13*13*0.05/18)*0.9+(0.00165*13*13*0.05/44)*0.1)*I534</f>
        <v>0</v>
      </c>
      <c r="K534" s="4">
        <f>J534*0.00000000000000000016</f>
        <v>0</v>
      </c>
      <c r="L534" s="4">
        <f>K534/60</f>
        <v>0</v>
      </c>
      <c r="M534" s="4">
        <f>L534*50</f>
        <v>0</v>
      </c>
      <c r="N534" s="4">
        <f>M534*0.0000001</f>
        <v>0</v>
      </c>
      <c r="U534" s="1">
        <v>0.3204</v>
      </c>
      <c r="V534" s="1">
        <v>2.4912</v>
      </c>
      <c r="W534" s="1">
        <f>U534*1000/40</f>
        <v>8.010000000000002</v>
      </c>
    </row>
    <row r="535" spans="1:23" ht="15">
      <c r="A535" s="2" t="s">
        <v>956</v>
      </c>
      <c r="B535" s="1">
        <v>0</v>
      </c>
      <c r="C535" s="1">
        <f>A535/1000</f>
        <v>197.327</v>
      </c>
      <c r="D535" s="1">
        <v>0.3497</v>
      </c>
      <c r="E535" s="4">
        <f>B535*1/0.475</f>
        <v>0</v>
      </c>
      <c r="F535" s="4">
        <f>E535*900</f>
        <v>0</v>
      </c>
      <c r="G535" s="4">
        <f>F535*D535*0.00165</f>
        <v>0</v>
      </c>
      <c r="H535" s="1">
        <f>G535*0.00165*13*13*0.3*0.05</f>
        <v>0</v>
      </c>
      <c r="I535" s="4">
        <f>H535*6.019999999999999E+23</f>
        <v>0</v>
      </c>
      <c r="J535" s="1">
        <f>((0.00165*13*13*0.05/18)*0.9+(0.00165*13*13*0.05/44)*0.1)*I535</f>
        <v>0</v>
      </c>
      <c r="K535" s="4">
        <f>J535*0.00000000000000000016</f>
        <v>0</v>
      </c>
      <c r="L535" s="4">
        <f>K535/60</f>
        <v>0</v>
      </c>
      <c r="M535" s="4">
        <f>L535*50</f>
        <v>0</v>
      </c>
      <c r="N535" s="4">
        <f>M535*0.0000001</f>
        <v>0</v>
      </c>
      <c r="U535" s="1">
        <v>0.3224</v>
      </c>
      <c r="V535" s="1">
        <v>2.4912</v>
      </c>
      <c r="W535" s="1">
        <f>U535*1000/40</f>
        <v>8.06</v>
      </c>
    </row>
    <row r="536" spans="1:23" ht="15">
      <c r="A536" s="2" t="s">
        <v>957</v>
      </c>
      <c r="B536" s="1">
        <v>0</v>
      </c>
      <c r="C536" s="1">
        <f>A536/1000</f>
        <v>197.799</v>
      </c>
      <c r="D536" s="1">
        <v>0.3497</v>
      </c>
      <c r="E536" s="4">
        <f>B536*1/0.475</f>
        <v>0</v>
      </c>
      <c r="F536" s="4">
        <f>E536*900</f>
        <v>0</v>
      </c>
      <c r="G536" s="4">
        <f>F536*D536*0.00165</f>
        <v>0</v>
      </c>
      <c r="H536" s="1">
        <f>G536*0.00165*13*13*0.3*0.05</f>
        <v>0</v>
      </c>
      <c r="I536" s="4">
        <f>H536*6.019999999999999E+23</f>
        <v>0</v>
      </c>
      <c r="J536" s="1">
        <f>((0.00165*13*13*0.05/18)*0.9+(0.00165*13*13*0.05/44)*0.1)*I536</f>
        <v>0</v>
      </c>
      <c r="K536" s="4">
        <f>J536*0.00000000000000000016</f>
        <v>0</v>
      </c>
      <c r="L536" s="4">
        <f>K536/60</f>
        <v>0</v>
      </c>
      <c r="M536" s="4">
        <f>L536*50</f>
        <v>0</v>
      </c>
      <c r="N536" s="4">
        <f>M536*0.0000001</f>
        <v>0</v>
      </c>
      <c r="U536" s="1">
        <v>0.3242</v>
      </c>
      <c r="V536" s="1">
        <v>2.4847</v>
      </c>
      <c r="W536" s="1">
        <f>U536*1000/40</f>
        <v>8.105</v>
      </c>
    </row>
    <row r="537" spans="1:23" ht="15">
      <c r="A537" s="2" t="s">
        <v>958</v>
      </c>
      <c r="B537" s="1">
        <v>0</v>
      </c>
      <c r="C537" s="1">
        <f>A537/1000</f>
        <v>198.957</v>
      </c>
      <c r="D537" s="1">
        <v>0.3497</v>
      </c>
      <c r="E537" s="4">
        <f>B537*1/0.475</f>
        <v>0</v>
      </c>
      <c r="F537" s="4">
        <f>E537*900</f>
        <v>0</v>
      </c>
      <c r="G537" s="4">
        <f>F537*D537*0.00165</f>
        <v>0</v>
      </c>
      <c r="H537" s="1">
        <f>G537*0.00165*13*13*0.3*0.05</f>
        <v>0</v>
      </c>
      <c r="I537" s="4">
        <f>H537*6.019999999999999E+23</f>
        <v>0</v>
      </c>
      <c r="J537" s="1">
        <f>((0.00165*13*13*0.05/18)*0.9+(0.00165*13*13*0.05/44)*0.1)*I537</f>
        <v>0</v>
      </c>
      <c r="K537" s="4">
        <f>J537*0.00000000000000000016</f>
        <v>0</v>
      </c>
      <c r="L537" s="4">
        <f>K537/60</f>
        <v>0</v>
      </c>
      <c r="M537" s="4">
        <f>L537*50</f>
        <v>0</v>
      </c>
      <c r="N537" s="4">
        <f>M537*0.0000001</f>
        <v>0</v>
      </c>
      <c r="U537" s="1">
        <v>0.3262</v>
      </c>
      <c r="V537" s="1">
        <v>2.4847</v>
      </c>
      <c r="W537" s="1">
        <f>U537*1000/40</f>
        <v>8.155</v>
      </c>
    </row>
    <row r="538" spans="1:23" ht="15">
      <c r="A538" s="2" t="s">
        <v>959</v>
      </c>
      <c r="B538" s="1">
        <v>0</v>
      </c>
      <c r="C538" s="1">
        <f>A538/1000</f>
        <v>200.56699999999998</v>
      </c>
      <c r="D538" s="1">
        <v>0.33030000000000004</v>
      </c>
      <c r="E538" s="4">
        <f>B538*1/0.475</f>
        <v>0</v>
      </c>
      <c r="F538" s="4">
        <f>E538*900</f>
        <v>0</v>
      </c>
      <c r="G538" s="4">
        <f>F538*D538*0.00165</f>
        <v>0</v>
      </c>
      <c r="H538" s="1">
        <f>G538*0.00165*13*13*0.3*0.1</f>
        <v>0</v>
      </c>
      <c r="I538" s="4">
        <f>H538*6.019999999999999E+23</f>
        <v>0</v>
      </c>
      <c r="J538" s="1">
        <f>((0.00165*13*13*0.1/18)*0.9+(0.00165*13*13*0.1/44)*0.1)*I538</f>
        <v>0</v>
      </c>
      <c r="K538" s="4">
        <f>J538*0.00000000000000000016</f>
        <v>0</v>
      </c>
      <c r="L538" s="4">
        <f>K538/60</f>
        <v>0</v>
      </c>
      <c r="M538" s="4">
        <f>L538*50</f>
        <v>0</v>
      </c>
      <c r="N538" s="4">
        <f>M538*0.0000001</f>
        <v>0</v>
      </c>
      <c r="U538" s="1">
        <v>0.328</v>
      </c>
      <c r="V538" s="1">
        <v>2.4783</v>
      </c>
      <c r="W538" s="1">
        <f>U538*1000/40</f>
        <v>8.2</v>
      </c>
    </row>
    <row r="539" spans="1:23" ht="15">
      <c r="A539" s="2" t="s">
        <v>960</v>
      </c>
      <c r="B539" s="1">
        <v>0</v>
      </c>
      <c r="C539" s="1">
        <f>A539/1000</f>
        <v>202.109</v>
      </c>
      <c r="D539" s="1">
        <v>0.33030000000000004</v>
      </c>
      <c r="E539" s="4">
        <f>B539*1/0.475</f>
        <v>0</v>
      </c>
      <c r="F539" s="4">
        <f>E539*900</f>
        <v>0</v>
      </c>
      <c r="G539" s="4">
        <f>F539*D539*0.00165</f>
        <v>0</v>
      </c>
      <c r="H539" s="1">
        <f>G539*0.00165*13*13*0.3*0.1</f>
        <v>0</v>
      </c>
      <c r="I539" s="4">
        <f>H539*6.019999999999999E+23</f>
        <v>0</v>
      </c>
      <c r="J539" s="1">
        <f>((0.00165*13*13*0.1/18)*0.9+(0.00165*13*13*0.1/44)*0.1)*I539</f>
        <v>0</v>
      </c>
      <c r="K539" s="4">
        <f>J539*0.00000000000000000016</f>
        <v>0</v>
      </c>
      <c r="L539" s="4">
        <f>K539/60</f>
        <v>0</v>
      </c>
      <c r="M539" s="4">
        <f>L539*50</f>
        <v>0</v>
      </c>
      <c r="N539" s="4">
        <f>M539*0.0000001</f>
        <v>0</v>
      </c>
      <c r="U539" s="1">
        <v>0.33</v>
      </c>
      <c r="V539" s="1">
        <v>2.4782</v>
      </c>
      <c r="W539" s="1">
        <f>U539*1000/40</f>
        <v>8.25</v>
      </c>
    </row>
    <row r="540" spans="1:23" ht="15">
      <c r="A540" s="2" t="s">
        <v>961</v>
      </c>
      <c r="B540" s="1">
        <v>0</v>
      </c>
      <c r="C540" s="1">
        <f>A540/1000</f>
        <v>202.89700000000002</v>
      </c>
      <c r="D540" s="1">
        <v>0.33030000000000004</v>
      </c>
      <c r="E540" s="4">
        <f>B540*1/0.475</f>
        <v>0</v>
      </c>
      <c r="F540" s="4">
        <f>E540*900</f>
        <v>0</v>
      </c>
      <c r="G540" s="4">
        <f>F540*D540*0.00165</f>
        <v>0</v>
      </c>
      <c r="H540" s="1">
        <f>G540*0.00165*13*13*0.3*0.1</f>
        <v>0</v>
      </c>
      <c r="I540" s="4">
        <f>H540*6.019999999999999E+23</f>
        <v>0</v>
      </c>
      <c r="J540" s="1">
        <f>((0.00165*13*13*0.1/18)*0.9+(0.00165*13*13*0.1/44)*0.1)*I540</f>
        <v>0</v>
      </c>
      <c r="K540" s="4">
        <f>J540*0.00000000000000000016</f>
        <v>0</v>
      </c>
      <c r="L540" s="4">
        <f>K540/60</f>
        <v>0</v>
      </c>
      <c r="M540" s="4">
        <f>L540*50</f>
        <v>0</v>
      </c>
      <c r="N540" s="4">
        <f>M540*0.0000001</f>
        <v>0</v>
      </c>
      <c r="U540" s="1">
        <v>0.3317</v>
      </c>
      <c r="V540" s="1">
        <v>2.4718</v>
      </c>
      <c r="W540" s="1">
        <f>U540*1000/40</f>
        <v>8.2925</v>
      </c>
    </row>
    <row r="541" spans="1:23" ht="15">
      <c r="A541" s="2" t="s">
        <v>962</v>
      </c>
      <c r="B541" s="1">
        <v>0</v>
      </c>
      <c r="C541" s="1">
        <f>A541/1000</f>
        <v>202.996</v>
      </c>
      <c r="D541" s="1">
        <v>0.33030000000000004</v>
      </c>
      <c r="E541" s="4">
        <f>B541*1/0.475</f>
        <v>0</v>
      </c>
      <c r="F541" s="4">
        <f>E541*900</f>
        <v>0</v>
      </c>
      <c r="G541" s="4">
        <f>F541*D541*0.00165</f>
        <v>0</v>
      </c>
      <c r="H541" s="1">
        <f>G541*0.00165*13*13*0.3*0.1</f>
        <v>0</v>
      </c>
      <c r="I541" s="4">
        <f>H541*6.019999999999999E+23</f>
        <v>0</v>
      </c>
      <c r="J541" s="1">
        <f>((0.00165*13*13*0.1/18)*0.9+(0.00165*13*13*0.1/44)*0.1)*I541</f>
        <v>0</v>
      </c>
      <c r="K541" s="4">
        <f>J541*0.00000000000000000016</f>
        <v>0</v>
      </c>
      <c r="L541" s="4">
        <f>K541/60</f>
        <v>0</v>
      </c>
      <c r="M541" s="4">
        <f>L541*50</f>
        <v>0</v>
      </c>
      <c r="N541" s="4">
        <f>M541*0.0000001</f>
        <v>0</v>
      </c>
      <c r="U541" s="1">
        <v>0.3336</v>
      </c>
      <c r="V541" s="1">
        <v>2.4654</v>
      </c>
      <c r="W541" s="1">
        <f>U541*1000/40</f>
        <v>8.34</v>
      </c>
    </row>
    <row r="542" spans="1:23" ht="15">
      <c r="A542" s="2" t="s">
        <v>963</v>
      </c>
      <c r="B542" s="1">
        <v>0</v>
      </c>
      <c r="C542" s="1">
        <f>A542/1000</f>
        <v>203.857</v>
      </c>
      <c r="D542" s="1">
        <v>0.33030000000000004</v>
      </c>
      <c r="E542" s="4">
        <f>B542*1/0.475</f>
        <v>0</v>
      </c>
      <c r="F542" s="4">
        <f>E542*900</f>
        <v>0</v>
      </c>
      <c r="G542" s="4">
        <f>F542*D542*0.00165</f>
        <v>0</v>
      </c>
      <c r="H542" s="1">
        <f>G542*0.00165*13*13*0.3*0.1</f>
        <v>0</v>
      </c>
      <c r="I542" s="4">
        <f>H542*6.019999999999999E+23</f>
        <v>0</v>
      </c>
      <c r="J542" s="1">
        <f>((0.00165*13*13*0.1/18)*0.9+(0.00165*13*13*0.1/44)*0.1)*I542</f>
        <v>0</v>
      </c>
      <c r="K542" s="4">
        <f>J542*0.00000000000000000016</f>
        <v>0</v>
      </c>
      <c r="L542" s="4">
        <f>K542/60</f>
        <v>0</v>
      </c>
      <c r="M542" s="4">
        <f>L542*50</f>
        <v>0</v>
      </c>
      <c r="N542" s="4">
        <f>M542*0.0000001</f>
        <v>0</v>
      </c>
      <c r="U542" s="1">
        <v>0.3357</v>
      </c>
      <c r="V542" s="1">
        <v>2.4654</v>
      </c>
      <c r="W542" s="1">
        <f>U542*1000/40</f>
        <v>8.3925</v>
      </c>
    </row>
    <row r="543" spans="1:23" ht="15">
      <c r="A543" s="2" t="s">
        <v>964</v>
      </c>
      <c r="B543" s="1">
        <v>0</v>
      </c>
      <c r="C543" s="1">
        <f>A543/1000</f>
        <v>204.42</v>
      </c>
      <c r="D543" s="1">
        <v>0.33030000000000004</v>
      </c>
      <c r="E543" s="4">
        <f>B543*1/0.475</f>
        <v>0</v>
      </c>
      <c r="F543" s="4">
        <f>E543*900</f>
        <v>0</v>
      </c>
      <c r="G543" s="4">
        <f>F543*D543*0.00165</f>
        <v>0</v>
      </c>
      <c r="H543" s="1">
        <f>G543*0.00165*13*13*0.3*0.1</f>
        <v>0</v>
      </c>
      <c r="I543" s="4">
        <f>H543*6.019999999999999E+23</f>
        <v>0</v>
      </c>
      <c r="J543" s="1">
        <f>((0.00165*13*13*0.1/18)*0.9+(0.00165*13*13*0.1/44)*0.1)*I543</f>
        <v>0</v>
      </c>
      <c r="K543" s="4">
        <f>J543*0.00000000000000000016</f>
        <v>0</v>
      </c>
      <c r="L543" s="4">
        <f>K543/60</f>
        <v>0</v>
      </c>
      <c r="M543" s="4">
        <f>L543*50</f>
        <v>0</v>
      </c>
      <c r="N543" s="4">
        <f>M543*0.0000001</f>
        <v>0</v>
      </c>
      <c r="U543" s="1">
        <v>0.3378</v>
      </c>
      <c r="V543" s="1">
        <v>2.4653</v>
      </c>
      <c r="W543" s="1">
        <f>U543*1000/40</f>
        <v>8.445</v>
      </c>
    </row>
    <row r="544" spans="1:23" ht="15">
      <c r="A544" s="2" t="s">
        <v>965</v>
      </c>
      <c r="B544" s="1">
        <v>0</v>
      </c>
      <c r="C544" s="1">
        <f>A544/1000</f>
        <v>205.572</v>
      </c>
      <c r="D544" s="1">
        <v>0.3239</v>
      </c>
      <c r="E544" s="4">
        <f>B544*1/0.475</f>
        <v>0</v>
      </c>
      <c r="F544" s="4">
        <f>E544*900</f>
        <v>0</v>
      </c>
      <c r="G544" s="4">
        <f>F544*D544*0.00165</f>
        <v>0</v>
      </c>
      <c r="H544" s="1">
        <f>G544*0.00165*13*13*0.3*0.1</f>
        <v>0</v>
      </c>
      <c r="I544" s="4">
        <f>H544*6.019999999999999E+23</f>
        <v>0</v>
      </c>
      <c r="J544" s="1">
        <f>((0.00165*13*13*0.1/18)*0.9+(0.00165*13*13*0.1/44)*0.1)*I544</f>
        <v>0</v>
      </c>
      <c r="K544" s="4">
        <f>J544*0.00000000000000000016</f>
        <v>0</v>
      </c>
      <c r="L544" s="4">
        <f>K544/60</f>
        <v>0</v>
      </c>
      <c r="M544" s="4">
        <f>L544*50</f>
        <v>0</v>
      </c>
      <c r="N544" s="4">
        <f>M544*0.0000001</f>
        <v>0</v>
      </c>
      <c r="U544" s="1">
        <v>0.3396</v>
      </c>
      <c r="V544" s="1">
        <v>2.4588</v>
      </c>
      <c r="W544" s="1">
        <f>U544*1000/40</f>
        <v>8.49</v>
      </c>
    </row>
    <row r="545" spans="1:23" ht="15">
      <c r="A545" s="2" t="s">
        <v>966</v>
      </c>
      <c r="B545" s="1">
        <v>0</v>
      </c>
      <c r="C545" s="1">
        <f>A545/1000</f>
        <v>205.71700000000004</v>
      </c>
      <c r="D545" s="1">
        <v>0.3239</v>
      </c>
      <c r="E545" s="4">
        <f>B545*1/0.475</f>
        <v>0</v>
      </c>
      <c r="F545" s="4">
        <f>E545*900</f>
        <v>0</v>
      </c>
      <c r="G545" s="4">
        <f>F545*D545*0.00165</f>
        <v>0</v>
      </c>
      <c r="H545" s="1">
        <f>G545*0.00165*13*13*0.3*0.1</f>
        <v>0</v>
      </c>
      <c r="I545" s="4">
        <f>H545*6.019999999999999E+23</f>
        <v>0</v>
      </c>
      <c r="J545" s="1">
        <f>((0.00165*13*13*0.1/18)*0.9+(0.00165*13*13*0.1/44)*0.1)*I545</f>
        <v>0</v>
      </c>
      <c r="K545" s="4">
        <f>J545*0.00000000000000000016</f>
        <v>0</v>
      </c>
      <c r="L545" s="4">
        <f>K545/60</f>
        <v>0</v>
      </c>
      <c r="M545" s="4">
        <f>L545*50</f>
        <v>0</v>
      </c>
      <c r="N545" s="4">
        <f>M545*0.0000001</f>
        <v>0</v>
      </c>
      <c r="U545" s="1">
        <v>0.3418</v>
      </c>
      <c r="V545" s="1">
        <v>2.4588</v>
      </c>
      <c r="W545" s="1">
        <f>U545*1000/40</f>
        <v>8.545</v>
      </c>
    </row>
    <row r="546" spans="1:23" ht="15">
      <c r="A546" s="2" t="s">
        <v>967</v>
      </c>
      <c r="B546" s="1">
        <v>0</v>
      </c>
      <c r="C546" s="1">
        <f>A546/1000</f>
        <v>205.727</v>
      </c>
      <c r="D546" s="1">
        <v>0.3239</v>
      </c>
      <c r="E546" s="4">
        <f>B546*1/0.475</f>
        <v>0</v>
      </c>
      <c r="F546" s="4">
        <f>E546*900</f>
        <v>0</v>
      </c>
      <c r="G546" s="4">
        <f>F546*D546*0.00165</f>
        <v>0</v>
      </c>
      <c r="H546" s="1">
        <f>G546*0.00165*13*13*0.3*0.1</f>
        <v>0</v>
      </c>
      <c r="I546" s="4">
        <f>H546*6.019999999999999E+23</f>
        <v>0</v>
      </c>
      <c r="J546" s="1">
        <f>((0.00165*13*13*0.1/18)*0.9+(0.00165*13*13*0.1/44)*0.1)*I546</f>
        <v>0</v>
      </c>
      <c r="K546" s="4">
        <f>J546*0.00000000000000000016</f>
        <v>0</v>
      </c>
      <c r="L546" s="4">
        <f>K546/60</f>
        <v>0</v>
      </c>
      <c r="M546" s="4">
        <f>L546*50</f>
        <v>0</v>
      </c>
      <c r="N546" s="4">
        <f>M546*0.0000001</f>
        <v>0</v>
      </c>
      <c r="U546" s="1">
        <v>0.3436</v>
      </c>
      <c r="V546" s="1">
        <v>2.4524</v>
      </c>
      <c r="W546" s="1">
        <f>U546*1000/40</f>
        <v>8.59</v>
      </c>
    </row>
    <row r="547" spans="1:23" ht="15">
      <c r="A547" s="2" t="s">
        <v>968</v>
      </c>
      <c r="B547" s="1">
        <v>0</v>
      </c>
      <c r="C547" s="1">
        <f>A547/1000</f>
        <v>205.73100000000002</v>
      </c>
      <c r="D547" s="1">
        <v>0.3239</v>
      </c>
      <c r="E547" s="4">
        <f>B547*1/0.475</f>
        <v>0</v>
      </c>
      <c r="F547" s="4">
        <f>E547*900</f>
        <v>0</v>
      </c>
      <c r="G547" s="4">
        <f>F547*D547*0.00165</f>
        <v>0</v>
      </c>
      <c r="H547" s="1">
        <f>G547*0.00165*13*13*0.3*0.1</f>
        <v>0</v>
      </c>
      <c r="I547" s="4">
        <f>H547*6.019999999999999E+23</f>
        <v>0</v>
      </c>
      <c r="J547" s="1">
        <f>((0.00165*13*13*0.1/18)*0.9+(0.00165*13*13*0.1/44)*0.1)*I547</f>
        <v>0</v>
      </c>
      <c r="K547" s="4">
        <f>J547*0.00000000000000000016</f>
        <v>0</v>
      </c>
      <c r="L547" s="4">
        <f>K547/60</f>
        <v>0</v>
      </c>
      <c r="M547" s="4">
        <f>L547*50</f>
        <v>0</v>
      </c>
      <c r="N547" s="4">
        <f>M547*0.0000001</f>
        <v>0</v>
      </c>
      <c r="U547" s="1">
        <v>0.34550000000000003</v>
      </c>
      <c r="V547" s="1">
        <v>2.446</v>
      </c>
      <c r="W547" s="1">
        <f>U547*1000/40</f>
        <v>8.637500000000001</v>
      </c>
    </row>
    <row r="548" spans="1:23" ht="15">
      <c r="A548" s="2" t="s">
        <v>969</v>
      </c>
      <c r="B548" s="1">
        <v>0</v>
      </c>
      <c r="C548" s="1">
        <f>A548/1000</f>
        <v>205.73899999999998</v>
      </c>
      <c r="D548" s="1">
        <v>0.3239</v>
      </c>
      <c r="E548" s="4">
        <f>B548*1/0.475</f>
        <v>0</v>
      </c>
      <c r="F548" s="4">
        <f>E548*900</f>
        <v>0</v>
      </c>
      <c r="G548" s="4">
        <f>F548*D548*0.00165</f>
        <v>0</v>
      </c>
      <c r="H548" s="1">
        <f>G548*0.00165*13*13*0.3*0.1</f>
        <v>0</v>
      </c>
      <c r="I548" s="4">
        <f>H548*6.019999999999999E+23</f>
        <v>0</v>
      </c>
      <c r="J548" s="1">
        <f>((0.00165*13*13*0.1/18)*0.9+(0.00165*13*13*0.1/44)*0.1)*I548</f>
        <v>0</v>
      </c>
      <c r="K548" s="4">
        <f>J548*0.00000000000000000016</f>
        <v>0</v>
      </c>
      <c r="L548" s="4">
        <f>K548/60</f>
        <v>0</v>
      </c>
      <c r="M548" s="4">
        <f>L548*50</f>
        <v>0</v>
      </c>
      <c r="N548" s="4">
        <f>M548*0.0000001</f>
        <v>0</v>
      </c>
      <c r="U548" s="1">
        <v>0.3477</v>
      </c>
      <c r="V548" s="1">
        <v>2.446</v>
      </c>
      <c r="W548" s="1">
        <f>U548*1000/40</f>
        <v>8.692499999999999</v>
      </c>
    </row>
    <row r="549" spans="1:23" ht="15">
      <c r="A549" s="2" t="s">
        <v>970</v>
      </c>
      <c r="B549" s="1">
        <v>0</v>
      </c>
      <c r="C549" s="1">
        <f>A549/1000</f>
        <v>206.84900000000002</v>
      </c>
      <c r="D549" s="1">
        <v>0.3239</v>
      </c>
      <c r="E549" s="4">
        <f>B549*1/0.475</f>
        <v>0</v>
      </c>
      <c r="F549" s="4">
        <f>E549*900</f>
        <v>0</v>
      </c>
      <c r="G549" s="4">
        <f>F549*D549*0.00165</f>
        <v>0</v>
      </c>
      <c r="H549" s="1">
        <f>G549*0.00165*13*13*0.3*0.1</f>
        <v>0</v>
      </c>
      <c r="I549" s="4">
        <f>H549*6.019999999999999E+23</f>
        <v>0</v>
      </c>
      <c r="J549" s="1">
        <f>((0.00165*13*13*0.1/18)*0.9+(0.00165*13*13*0.1/44)*0.1)*I549</f>
        <v>0</v>
      </c>
      <c r="K549" s="4">
        <f>J549*0.00000000000000000016</f>
        <v>0</v>
      </c>
      <c r="L549" s="4">
        <f>K549/60</f>
        <v>0</v>
      </c>
      <c r="M549" s="4">
        <f>L549*50</f>
        <v>0</v>
      </c>
      <c r="N549" s="4">
        <f>M549*0.0000001</f>
        <v>0</v>
      </c>
      <c r="U549" s="1">
        <v>0.34950000000000003</v>
      </c>
      <c r="V549" s="1">
        <v>2.4395000000000002</v>
      </c>
      <c r="W549" s="1">
        <f>U549*1000/40</f>
        <v>8.7375</v>
      </c>
    </row>
    <row r="550" spans="1:23" ht="15">
      <c r="A550" s="2" t="s">
        <v>971</v>
      </c>
      <c r="B550" s="1">
        <v>0</v>
      </c>
      <c r="C550" s="1">
        <f>A550/1000</f>
        <v>207.177</v>
      </c>
      <c r="D550" s="1">
        <v>0.3239</v>
      </c>
      <c r="E550" s="4">
        <f>B550*1/0.475</f>
        <v>0</v>
      </c>
      <c r="F550" s="4">
        <f>E550*900</f>
        <v>0</v>
      </c>
      <c r="G550" s="4">
        <f>F550*D550*0.00165</f>
        <v>0</v>
      </c>
      <c r="H550" s="1">
        <f>G550*0.00165*13*13*0.3*0.1</f>
        <v>0</v>
      </c>
      <c r="I550" s="4">
        <f>H550*6.019999999999999E+23</f>
        <v>0</v>
      </c>
      <c r="J550" s="1">
        <f>((0.00165*13*13*0.1/18)*0.9+(0.00165*13*13*0.1/44)*0.1)*I550</f>
        <v>0</v>
      </c>
      <c r="K550" s="4">
        <f>J550*0.00000000000000000016</f>
        <v>0</v>
      </c>
      <c r="L550" s="4">
        <f>K550/60</f>
        <v>0</v>
      </c>
      <c r="M550" s="4">
        <f>L550*50</f>
        <v>0</v>
      </c>
      <c r="N550" s="4">
        <f>M550*0.0000001</f>
        <v>0</v>
      </c>
      <c r="U550" s="1">
        <v>0.3517</v>
      </c>
      <c r="V550" s="1">
        <v>2.4395000000000002</v>
      </c>
      <c r="W550" s="1">
        <f>U550*1000/40</f>
        <v>8.7925</v>
      </c>
    </row>
    <row r="551" spans="1:23" ht="15">
      <c r="A551" s="2" t="s">
        <v>972</v>
      </c>
      <c r="B551" s="1">
        <v>2.1E-05</v>
      </c>
      <c r="C551" s="1">
        <f>A551/1000</f>
        <v>207.518</v>
      </c>
      <c r="D551" s="1">
        <v>0.3239</v>
      </c>
      <c r="E551" s="4">
        <f>B551*1/0.475</f>
        <v>4.4210526315789466E-05</v>
      </c>
      <c r="F551" s="4">
        <f>E551*900</f>
        <v>0.03978947368421052</v>
      </c>
      <c r="G551" s="4">
        <f>F551*D551*0.00165</f>
        <v>2.1264887368421054E-05</v>
      </c>
      <c r="H551" s="1">
        <f>G551*0.00165*13*13*0.3*0.1</f>
        <v>1.7789141528052642E-07</v>
      </c>
      <c r="I551" s="4">
        <f>H551*6.019999999999999E+23</f>
        <v>1.070906319988769E+17</v>
      </c>
      <c r="J551" s="1">
        <f>((0.00165*13*13*0.1/18)*0.9+(0.00165*13*13*0.1/44)*0.1)*I551</f>
        <v>156097982467362.97</v>
      </c>
      <c r="K551" s="4">
        <f>J551*0.00000000000000000016</f>
        <v>2.4975677194778078E-05</v>
      </c>
      <c r="L551" s="4">
        <f>K551/60</f>
        <v>4.1626128657963465E-07</v>
      </c>
      <c r="M551" s="4">
        <f>L551*50</f>
        <v>2.0813064328981732E-05</v>
      </c>
      <c r="N551" s="4">
        <f>M551*0.0000001</f>
        <v>2.081306432898173E-12</v>
      </c>
      <c r="U551" s="1">
        <v>0.3536</v>
      </c>
      <c r="V551" s="1">
        <v>2.4331</v>
      </c>
      <c r="W551" s="1">
        <f>U551*1000/40</f>
        <v>8.84</v>
      </c>
    </row>
    <row r="552" spans="1:23" ht="15">
      <c r="A552" s="2" t="s">
        <v>973</v>
      </c>
      <c r="B552" s="1">
        <v>0</v>
      </c>
      <c r="C552" s="1">
        <f>A552/1000</f>
        <v>208.001</v>
      </c>
      <c r="D552" s="1">
        <v>0.3239</v>
      </c>
      <c r="E552" s="4">
        <f>B552*1/0.475</f>
        <v>0</v>
      </c>
      <c r="F552" s="4">
        <f>E552*900</f>
        <v>0</v>
      </c>
      <c r="G552" s="4">
        <f>F552*D552*0.00165</f>
        <v>0</v>
      </c>
      <c r="H552" s="1">
        <f>G552*0.00165*13*13*0.3*0.1</f>
        <v>0</v>
      </c>
      <c r="I552" s="4">
        <f>H552*6.019999999999999E+23</f>
        <v>0</v>
      </c>
      <c r="J552" s="1">
        <f>((0.00165*13*13*0.1/18)*0.9+(0.00165*13*13*0.1/44)*0.1)*I552</f>
        <v>0</v>
      </c>
      <c r="K552" s="4">
        <f>J552*0.00000000000000000016</f>
        <v>0</v>
      </c>
      <c r="L552" s="4">
        <f>K552/60</f>
        <v>0</v>
      </c>
      <c r="M552" s="4">
        <f>L552*50</f>
        <v>0</v>
      </c>
      <c r="N552" s="4">
        <f>M552*0.0000001</f>
        <v>0</v>
      </c>
      <c r="U552" s="1">
        <v>0.35550000000000004</v>
      </c>
      <c r="V552" s="1">
        <v>2.4267</v>
      </c>
      <c r="W552" s="1">
        <f>U552*1000/40</f>
        <v>8.887500000000001</v>
      </c>
    </row>
    <row r="553" spans="1:23" ht="15">
      <c r="A553" s="2" t="s">
        <v>974</v>
      </c>
      <c r="B553" s="1">
        <v>0</v>
      </c>
      <c r="C553" s="1">
        <f>A553/1000</f>
        <v>208.16</v>
      </c>
      <c r="D553" s="1">
        <v>0.3239</v>
      </c>
      <c r="E553" s="4">
        <f>B553*1/0.475</f>
        <v>0</v>
      </c>
      <c r="F553" s="4">
        <f>E553*900</f>
        <v>0</v>
      </c>
      <c r="G553" s="4">
        <f>F553*D553*0.00165</f>
        <v>0</v>
      </c>
      <c r="H553" s="1">
        <f>G553*0.00165*13*13*0.3*0.1</f>
        <v>0</v>
      </c>
      <c r="I553" s="4">
        <f>H553*6.019999999999999E+23</f>
        <v>0</v>
      </c>
      <c r="J553" s="1">
        <f>((0.00165*13*13*0.1/18)*0.9+(0.00165*13*13*0.1/44)*0.1)*I553</f>
        <v>0</v>
      </c>
      <c r="K553" s="4">
        <f>J553*0.00000000000000000016</f>
        <v>0</v>
      </c>
      <c r="L553" s="4">
        <f>K553/60</f>
        <v>0</v>
      </c>
      <c r="M553" s="4">
        <f>L553*50</f>
        <v>0</v>
      </c>
      <c r="N553" s="4">
        <f>M553*0.0000001</f>
        <v>0</v>
      </c>
      <c r="U553" s="1">
        <v>0.3578</v>
      </c>
      <c r="V553" s="1">
        <v>2.4266</v>
      </c>
      <c r="W553" s="1">
        <f>U553*1000/40</f>
        <v>8.945</v>
      </c>
    </row>
    <row r="554" spans="1:23" ht="15">
      <c r="A554" s="2" t="s">
        <v>975</v>
      </c>
      <c r="B554" s="1">
        <v>0</v>
      </c>
      <c r="C554" s="1">
        <f>A554/1000</f>
        <v>209.57</v>
      </c>
      <c r="D554" s="1">
        <v>0.3239</v>
      </c>
      <c r="E554" s="4">
        <f>B554*1/0.475</f>
        <v>0</v>
      </c>
      <c r="F554" s="4">
        <f>E554*900</f>
        <v>0</v>
      </c>
      <c r="G554" s="4">
        <f>F554*D554*0.00165</f>
        <v>0</v>
      </c>
      <c r="H554" s="1">
        <f>G554*0.00165*13*13*0.3*0.1</f>
        <v>0</v>
      </c>
      <c r="I554" s="4">
        <f>H554*6.019999999999999E+23</f>
        <v>0</v>
      </c>
      <c r="J554" s="1">
        <f>((0.00165*13*13*0.1/18)*0.9+(0.00165*13*13*0.1/44)*0.1)*I554</f>
        <v>0</v>
      </c>
      <c r="K554" s="4">
        <f>J554*0.00000000000000000016</f>
        <v>0</v>
      </c>
      <c r="L554" s="4">
        <f>K554/60</f>
        <v>0</v>
      </c>
      <c r="M554" s="4">
        <f>L554*50</f>
        <v>0</v>
      </c>
      <c r="N554" s="4">
        <f>M554*0.0000001</f>
        <v>0</v>
      </c>
      <c r="U554" s="1">
        <v>0.3599</v>
      </c>
      <c r="V554" s="1">
        <v>2.4266</v>
      </c>
      <c r="W554" s="1">
        <f>U554*1000/40</f>
        <v>8.997499999999999</v>
      </c>
    </row>
    <row r="555" spans="1:23" ht="15">
      <c r="A555" s="2" t="s">
        <v>976</v>
      </c>
      <c r="B555" s="1">
        <v>0</v>
      </c>
      <c r="C555" s="1">
        <f>A555/1000</f>
        <v>209.69699999999997</v>
      </c>
      <c r="D555" s="1">
        <v>0.3239</v>
      </c>
      <c r="E555" s="4">
        <f>B555*1/0.475</f>
        <v>0</v>
      </c>
      <c r="F555" s="4">
        <f>E555*900</f>
        <v>0</v>
      </c>
      <c r="G555" s="4">
        <f>F555*D555*0.00165</f>
        <v>0</v>
      </c>
      <c r="H555" s="1">
        <f>G555*0.00165*13*13*0.3*0.1</f>
        <v>0</v>
      </c>
      <c r="I555" s="4">
        <f>H555*6.019999999999999E+23</f>
        <v>0</v>
      </c>
      <c r="J555" s="1">
        <f>((0.00165*13*13*0.1/18)*0.9+(0.00165*13*13*0.1/44)*0.1)*I555</f>
        <v>0</v>
      </c>
      <c r="K555" s="4">
        <f>J555*0.00000000000000000016</f>
        <v>0</v>
      </c>
      <c r="L555" s="4">
        <f>K555/60</f>
        <v>0</v>
      </c>
      <c r="M555" s="4">
        <f>L555*50</f>
        <v>0</v>
      </c>
      <c r="N555" s="4">
        <f>M555*0.0000001</f>
        <v>0</v>
      </c>
      <c r="U555" s="1">
        <v>0.362</v>
      </c>
      <c r="V555" s="1">
        <v>2.4202</v>
      </c>
      <c r="W555" s="1">
        <f>U555*1000/40</f>
        <v>9.05</v>
      </c>
    </row>
    <row r="556" spans="1:23" ht="15">
      <c r="A556" s="2" t="s">
        <v>977</v>
      </c>
      <c r="B556" s="1">
        <v>0</v>
      </c>
      <c r="C556" s="1">
        <f>A556/1000</f>
        <v>210.722</v>
      </c>
      <c r="D556" s="1">
        <v>0.3109</v>
      </c>
      <c r="E556" s="4">
        <f>B556*1/0.475</f>
        <v>0</v>
      </c>
      <c r="F556" s="4">
        <f>E556*900</f>
        <v>0</v>
      </c>
      <c r="G556" s="4">
        <f>F556*D556*0.00165</f>
        <v>0</v>
      </c>
      <c r="H556" s="1">
        <f>G556*0.00165*13*13*0.3*0.1</f>
        <v>0</v>
      </c>
      <c r="I556" s="4">
        <f>H556*6.019999999999999E+23</f>
        <v>0</v>
      </c>
      <c r="J556" s="1">
        <f>((0.00165*13*13*0.1/18)*0.9+(0.00165*13*13*0.1/44)*0.1)*I556</f>
        <v>0</v>
      </c>
      <c r="K556" s="4">
        <f>J556*0.00000000000000000016</f>
        <v>0</v>
      </c>
      <c r="L556" s="4">
        <f>K556/60</f>
        <v>0</v>
      </c>
      <c r="M556" s="4">
        <f>L556*50</f>
        <v>0</v>
      </c>
      <c r="N556" s="4">
        <f>M556*0.0000001</f>
        <v>0</v>
      </c>
      <c r="U556" s="1">
        <v>0.3642</v>
      </c>
      <c r="V556" s="1">
        <v>2.4202</v>
      </c>
      <c r="W556" s="1">
        <f>U556*1000/40</f>
        <v>9.105</v>
      </c>
    </row>
    <row r="557" spans="1:23" ht="15">
      <c r="A557" s="2" t="s">
        <v>978</v>
      </c>
      <c r="B557" s="1">
        <v>0</v>
      </c>
      <c r="C557" s="1">
        <f>A557/1000</f>
        <v>210.881</v>
      </c>
      <c r="D557" s="1">
        <v>0.3109</v>
      </c>
      <c r="E557" s="4">
        <f>B557*1/0.475</f>
        <v>0</v>
      </c>
      <c r="F557" s="4">
        <f>E557*900</f>
        <v>0</v>
      </c>
      <c r="G557" s="4">
        <f>F557*D557*0.00165</f>
        <v>0</v>
      </c>
      <c r="H557" s="1">
        <f>G557*0.00165*13*13*0.3*0.1</f>
        <v>0</v>
      </c>
      <c r="I557" s="4">
        <f>H557*6.019999999999999E+23</f>
        <v>0</v>
      </c>
      <c r="J557" s="1">
        <f>((0.00165*13*13*0.1/18)*0.9+(0.00165*13*13*0.1/44)*0.1)*I557</f>
        <v>0</v>
      </c>
      <c r="K557" s="4">
        <f>J557*0.00000000000000000016</f>
        <v>0</v>
      </c>
      <c r="L557" s="4">
        <f>K557/60</f>
        <v>0</v>
      </c>
      <c r="M557" s="4">
        <f>L557*50</f>
        <v>0</v>
      </c>
      <c r="N557" s="4">
        <f>M557*0.0000001</f>
        <v>0</v>
      </c>
      <c r="U557" s="1">
        <v>0.3662</v>
      </c>
      <c r="V557" s="1">
        <v>2.4137</v>
      </c>
      <c r="W557" s="1">
        <f>U557*1000/40</f>
        <v>9.155000000000001</v>
      </c>
    </row>
    <row r="558" spans="1:23" ht="15">
      <c r="A558" s="2" t="s">
        <v>979</v>
      </c>
      <c r="B558" s="1">
        <v>0</v>
      </c>
      <c r="C558" s="1">
        <f>A558/1000</f>
        <v>210.887</v>
      </c>
      <c r="D558" s="1">
        <v>0.3109</v>
      </c>
      <c r="E558" s="4">
        <f>B558*1/0.475</f>
        <v>0</v>
      </c>
      <c r="F558" s="4">
        <f>E558*900</f>
        <v>0</v>
      </c>
      <c r="G558" s="4">
        <f>F558*D558*0.00165</f>
        <v>0</v>
      </c>
      <c r="H558" s="1">
        <f>G558*0.00165*13*13*0.3*0.1</f>
        <v>0</v>
      </c>
      <c r="I558" s="4">
        <f>H558*6.019999999999999E+23</f>
        <v>0</v>
      </c>
      <c r="J558" s="1">
        <f>((0.00165*13*13*0.1/18)*0.9+(0.00165*13*13*0.1/44)*0.1)*I558</f>
        <v>0</v>
      </c>
      <c r="K558" s="4">
        <f>J558*0.00000000000000000016</f>
        <v>0</v>
      </c>
      <c r="L558" s="4">
        <f>K558/60</f>
        <v>0</v>
      </c>
      <c r="M558" s="4">
        <f>L558*50</f>
        <v>0</v>
      </c>
      <c r="N558" s="4">
        <f>M558*0.0000001</f>
        <v>0</v>
      </c>
      <c r="U558" s="1">
        <v>0.3685</v>
      </c>
      <c r="V558" s="1">
        <v>2.4137</v>
      </c>
      <c r="W558" s="1">
        <f>U558*1000/40</f>
        <v>9.2125</v>
      </c>
    </row>
    <row r="559" spans="1:23" ht="15">
      <c r="A559" s="2" t="s">
        <v>980</v>
      </c>
      <c r="B559" s="1">
        <v>7E-06</v>
      </c>
      <c r="C559" s="1">
        <f>A559/1000</f>
        <v>210.89600000000002</v>
      </c>
      <c r="D559" s="1">
        <v>0.3109</v>
      </c>
      <c r="E559" s="4">
        <f>B559*1/0.475</f>
        <v>1.4736842105263157E-05</v>
      </c>
      <c r="F559" s="4">
        <f>E559*900</f>
        <v>0.013263157894736841</v>
      </c>
      <c r="G559" s="4">
        <f>F559*D559*0.00165</f>
        <v>6.803801052631579E-06</v>
      </c>
      <c r="H559" s="1">
        <f>G559*0.00165*13*13*0.3*0.1</f>
        <v>5.6917197705789495E-08</v>
      </c>
      <c r="I559" s="4">
        <f>H559*6.019999999999999E+23</f>
        <v>34264153018885270</v>
      </c>
      <c r="J559" s="1">
        <f>((0.00165*13*13*0.1/18)*0.9+(0.00165*13*13*0.1/44)*0.1)*I559</f>
        <v>49944286044152.66</v>
      </c>
      <c r="K559" s="4">
        <f>J559*0.00000000000000000016</f>
        <v>7.991085767064425E-06</v>
      </c>
      <c r="L559" s="4">
        <f>K559/60</f>
        <v>1.3318476278440708E-07</v>
      </c>
      <c r="M559" s="4">
        <f>L559*50</f>
        <v>6.659238139220354E-06</v>
      </c>
      <c r="N559" s="4">
        <f>M559*0.0000001</f>
        <v>6.659238139220354E-13</v>
      </c>
      <c r="U559" s="1">
        <v>0.3705</v>
      </c>
      <c r="V559" s="1">
        <v>2.4073</v>
      </c>
      <c r="W559" s="1">
        <f>U559*1000/40</f>
        <v>9.2625</v>
      </c>
    </row>
    <row r="560" spans="1:23" ht="15">
      <c r="A560" s="2" t="s">
        <v>981</v>
      </c>
      <c r="B560" s="1">
        <v>0</v>
      </c>
      <c r="C560" s="1">
        <f>A560/1000</f>
        <v>211.03</v>
      </c>
      <c r="D560" s="1">
        <v>0.3109</v>
      </c>
      <c r="E560" s="4">
        <f>B560*1/0.475</f>
        <v>0</v>
      </c>
      <c r="F560" s="4">
        <f>E560*900</f>
        <v>0</v>
      </c>
      <c r="G560" s="4">
        <f>F560*D560*0.00165</f>
        <v>0</v>
      </c>
      <c r="H560" s="1">
        <f>G560*0.00165*13*13*0.3*0.1</f>
        <v>0</v>
      </c>
      <c r="I560" s="4">
        <f>H560*6.019999999999999E+23</f>
        <v>0</v>
      </c>
      <c r="J560" s="1">
        <f>((0.00165*13*13*0.1/18)*0.9+(0.00165*13*13*0.1/44)*0.1)*I560</f>
        <v>0</v>
      </c>
      <c r="K560" s="4">
        <f>J560*0.00000000000000000016</f>
        <v>0</v>
      </c>
      <c r="L560" s="4">
        <f>K560/60</f>
        <v>0</v>
      </c>
      <c r="M560" s="4">
        <f>L560*50</f>
        <v>0</v>
      </c>
      <c r="N560" s="4">
        <f>M560*0.0000001</f>
        <v>0</v>
      </c>
      <c r="U560" s="1">
        <v>0.3725</v>
      </c>
      <c r="V560" s="1">
        <v>2.4008</v>
      </c>
      <c r="W560" s="1">
        <f>U560*1000/40</f>
        <v>9.3125</v>
      </c>
    </row>
    <row r="561" spans="1:23" ht="15">
      <c r="A561" s="2" t="s">
        <v>982</v>
      </c>
      <c r="B561" s="1">
        <v>0</v>
      </c>
      <c r="C561" s="1">
        <f>A561/1000</f>
        <v>211.96799999999996</v>
      </c>
      <c r="D561" s="1">
        <v>0.3109</v>
      </c>
      <c r="E561" s="4">
        <f>B561*1/0.475</f>
        <v>0</v>
      </c>
      <c r="F561" s="4">
        <f>E561*900</f>
        <v>0</v>
      </c>
      <c r="G561" s="4">
        <f>F561*D561*0.00165</f>
        <v>0</v>
      </c>
      <c r="H561" s="1">
        <f>G561*0.00165*13*13*0.3*0.1</f>
        <v>0</v>
      </c>
      <c r="I561" s="4">
        <f>H561*6.019999999999999E+23</f>
        <v>0</v>
      </c>
      <c r="J561" s="1">
        <f>((0.00165*13*13*0.1/18)*0.9+(0.00165*13*13*0.1/44)*0.1)*I561</f>
        <v>0</v>
      </c>
      <c r="K561" s="4">
        <f>J561*0.00000000000000000016</f>
        <v>0</v>
      </c>
      <c r="L561" s="4">
        <f>K561/60</f>
        <v>0</v>
      </c>
      <c r="M561" s="4">
        <f>L561*50</f>
        <v>0</v>
      </c>
      <c r="N561" s="4">
        <f>M561*0.0000001</f>
        <v>0</v>
      </c>
      <c r="U561" s="1">
        <v>0.3748</v>
      </c>
      <c r="V561" s="1">
        <v>2.4008</v>
      </c>
      <c r="W561" s="1">
        <f>U561*1000/40</f>
        <v>9.370000000000001</v>
      </c>
    </row>
    <row r="562" spans="1:23" ht="15">
      <c r="A562" s="2" t="s">
        <v>983</v>
      </c>
      <c r="B562" s="1">
        <v>0</v>
      </c>
      <c r="C562" s="1">
        <f>A562/1000</f>
        <v>212.182</v>
      </c>
      <c r="D562" s="1">
        <v>0.3109</v>
      </c>
      <c r="E562" s="4">
        <f>B562*1/0.475</f>
        <v>0</v>
      </c>
      <c r="F562" s="4">
        <f>E562*900</f>
        <v>0</v>
      </c>
      <c r="G562" s="4">
        <f>F562*D562*0.00165</f>
        <v>0</v>
      </c>
      <c r="H562" s="1">
        <f>G562*0.00165*13*13*0.3*0.1</f>
        <v>0</v>
      </c>
      <c r="I562" s="4">
        <f>H562*6.019999999999999E+23</f>
        <v>0</v>
      </c>
      <c r="J562" s="1">
        <f>((0.00165*13*13*0.1/18)*0.9+(0.00165*13*13*0.1/44)*0.1)*I562</f>
        <v>0</v>
      </c>
      <c r="K562" s="4">
        <f>J562*0.00000000000000000016</f>
        <v>0</v>
      </c>
      <c r="L562" s="4">
        <f>K562/60</f>
        <v>0</v>
      </c>
      <c r="M562" s="4">
        <f>L562*50</f>
        <v>0</v>
      </c>
      <c r="N562" s="4">
        <f>M562*0.0000001</f>
        <v>0</v>
      </c>
      <c r="U562" s="1">
        <v>0.3745</v>
      </c>
      <c r="V562" s="1">
        <v>2.3944</v>
      </c>
      <c r="W562" s="1">
        <f>U562*1000/40</f>
        <v>9.3625</v>
      </c>
    </row>
    <row r="563" spans="1:23" ht="15">
      <c r="A563" s="2" t="s">
        <v>984</v>
      </c>
      <c r="B563" s="1">
        <v>0</v>
      </c>
      <c r="C563" s="1">
        <f>A563/1000</f>
        <v>212.34099999999998</v>
      </c>
      <c r="D563" s="1">
        <v>0.3109</v>
      </c>
      <c r="E563" s="4">
        <f>B563*1/0.475</f>
        <v>0</v>
      </c>
      <c r="F563" s="4">
        <f>E563*900</f>
        <v>0</v>
      </c>
      <c r="G563" s="4">
        <f>F563*D563*0.00165</f>
        <v>0</v>
      </c>
      <c r="H563" s="1">
        <f>G563*0.00165*13*13*0.3*0.1</f>
        <v>0</v>
      </c>
      <c r="I563" s="4">
        <f>H563*6.019999999999999E+23</f>
        <v>0</v>
      </c>
      <c r="J563" s="1">
        <f>((0.00165*13*13*0.1/18)*0.9+(0.00165*13*13*0.1/44)*0.1)*I563</f>
        <v>0</v>
      </c>
      <c r="K563" s="4">
        <f>J563*0.00000000000000000016</f>
        <v>0</v>
      </c>
      <c r="L563" s="4">
        <f>K563/60</f>
        <v>0</v>
      </c>
      <c r="M563" s="4">
        <f>L563*50</f>
        <v>0</v>
      </c>
      <c r="N563" s="4">
        <f>M563*0.0000001</f>
        <v>0</v>
      </c>
      <c r="U563" s="1">
        <v>0.3765</v>
      </c>
      <c r="V563" s="1">
        <v>2.388</v>
      </c>
      <c r="W563" s="1">
        <f>U563*1000/40</f>
        <v>9.4125</v>
      </c>
    </row>
    <row r="564" spans="1:23" ht="15">
      <c r="A564" s="2" t="s">
        <v>985</v>
      </c>
      <c r="B564" s="1">
        <v>0</v>
      </c>
      <c r="C564" s="1">
        <f>A564/1000</f>
        <v>212.617</v>
      </c>
      <c r="D564" s="1">
        <v>0.3109</v>
      </c>
      <c r="E564" s="4">
        <f>B564*1/0.475</f>
        <v>0</v>
      </c>
      <c r="F564" s="4">
        <f>E564*900</f>
        <v>0</v>
      </c>
      <c r="G564" s="4">
        <f>F564*D564*0.00165</f>
        <v>0</v>
      </c>
      <c r="H564" s="1">
        <f>G564*0.00165*13*13*0.3*0.1</f>
        <v>0</v>
      </c>
      <c r="I564" s="4">
        <f>H564*6.019999999999999E+23</f>
        <v>0</v>
      </c>
      <c r="J564" s="1">
        <f>((0.00165*13*13*0.1/18)*0.9+(0.00165*13*13*0.1/44)*0.1)*I564</f>
        <v>0</v>
      </c>
      <c r="K564" s="4">
        <f>J564*0.00000000000000000016</f>
        <v>0</v>
      </c>
      <c r="L564" s="4">
        <f>K564/60</f>
        <v>0</v>
      </c>
      <c r="M564" s="4">
        <f>L564*50</f>
        <v>0</v>
      </c>
      <c r="N564" s="4">
        <f>M564*0.0000001</f>
        <v>0</v>
      </c>
      <c r="U564" s="1">
        <v>0.3786</v>
      </c>
      <c r="V564" s="1">
        <v>2.3815</v>
      </c>
      <c r="W564" s="1">
        <f>U564*1000/40</f>
        <v>9.465</v>
      </c>
    </row>
    <row r="565" spans="1:23" ht="15">
      <c r="A565" s="2" t="s">
        <v>986</v>
      </c>
      <c r="B565" s="1">
        <v>1E-06</v>
      </c>
      <c r="C565" s="1">
        <f>A565/1000</f>
        <v>213.73000000000002</v>
      </c>
      <c r="D565" s="1">
        <v>0.3109</v>
      </c>
      <c r="E565" s="4">
        <f>B565*1/0.475</f>
        <v>2.1052631578947366E-06</v>
      </c>
      <c r="F565" s="4">
        <f>E565*900</f>
        <v>0.001894736842105263</v>
      </c>
      <c r="G565" s="4">
        <f>F565*D565*0.00165</f>
        <v>9.719715789473684E-07</v>
      </c>
      <c r="H565" s="1">
        <f>G565*0.00165*13*13*0.3*0.1</f>
        <v>8.131028243684211E-09</v>
      </c>
      <c r="I565" s="4">
        <f>H565*6.019999999999999E+23</f>
        <v>4894879002697895</v>
      </c>
      <c r="J565" s="1">
        <f>((0.00165*13*13*0.1/18)*0.9+(0.00165*13*13*0.1/44)*0.1)*I565</f>
        <v>7134898006307.521</v>
      </c>
      <c r="K565" s="4">
        <f>J565*0.00000000000000000016</f>
        <v>1.1415836810092036E-06</v>
      </c>
      <c r="L565" s="4">
        <f>K565/60</f>
        <v>1.9026394683486728E-08</v>
      </c>
      <c r="M565" s="4">
        <f>L565*50</f>
        <v>9.513197341743364E-07</v>
      </c>
      <c r="N565" s="4">
        <f>M565*0.0000001</f>
        <v>9.513197341743364E-14</v>
      </c>
      <c r="U565" s="1">
        <v>0.381</v>
      </c>
      <c r="V565" s="1">
        <v>2.3815</v>
      </c>
      <c r="W565" s="1">
        <f>U565*1000/40</f>
        <v>9.525</v>
      </c>
    </row>
    <row r="566" spans="1:23" ht="15">
      <c r="A566" s="2" t="s">
        <v>987</v>
      </c>
      <c r="B566" s="1">
        <v>0</v>
      </c>
      <c r="C566" s="1">
        <f>A566/1000</f>
        <v>214.247</v>
      </c>
      <c r="D566" s="1">
        <v>0.3109</v>
      </c>
      <c r="E566" s="4">
        <f>B566*1/0.475</f>
        <v>0</v>
      </c>
      <c r="F566" s="4">
        <f>E566*900</f>
        <v>0</v>
      </c>
      <c r="G566" s="4">
        <f>F566*D566*0.00165</f>
        <v>0</v>
      </c>
      <c r="H566" s="1">
        <f>G566*0.00165*13*13*0.3*0.1</f>
        <v>0</v>
      </c>
      <c r="I566" s="4">
        <f>H566*6.019999999999999E+23</f>
        <v>0</v>
      </c>
      <c r="J566" s="1">
        <f>((0.00165*13*13*0.1/18)*0.9+(0.00165*13*13*0.1/44)*0.1)*I566</f>
        <v>0</v>
      </c>
      <c r="K566" s="4">
        <f>J566*0.00000000000000000016</f>
        <v>0</v>
      </c>
      <c r="L566" s="4">
        <f>K566/60</f>
        <v>0</v>
      </c>
      <c r="M566" s="4">
        <f>L566*50</f>
        <v>0</v>
      </c>
      <c r="N566" s="4">
        <f>M566*0.0000001</f>
        <v>0</v>
      </c>
      <c r="U566" s="1">
        <v>0.383</v>
      </c>
      <c r="V566" s="1">
        <v>2.3751</v>
      </c>
      <c r="W566" s="1">
        <f>U566*1000/40</f>
        <v>9.575</v>
      </c>
    </row>
    <row r="567" spans="1:23" ht="15">
      <c r="A567" s="2" t="s">
        <v>988</v>
      </c>
      <c r="B567" s="1">
        <v>0</v>
      </c>
      <c r="C567" s="1">
        <f>A567/1000</f>
        <v>214.74000000000004</v>
      </c>
      <c r="D567" s="1">
        <v>0.3109</v>
      </c>
      <c r="E567" s="4">
        <f>B567*1/0.475</f>
        <v>0</v>
      </c>
      <c r="F567" s="4">
        <f>E567*900</f>
        <v>0</v>
      </c>
      <c r="G567" s="4">
        <f>F567*D567*0.00165</f>
        <v>0</v>
      </c>
      <c r="H567" s="1">
        <f>G567*0.00165*13*13*0.3*0.1</f>
        <v>0</v>
      </c>
      <c r="I567" s="4">
        <f>H567*6.019999999999999E+23</f>
        <v>0</v>
      </c>
      <c r="J567" s="1">
        <f>((0.00165*13*13*0.1/18)*0.9+(0.00165*13*13*0.1/44)*0.1)*I567</f>
        <v>0</v>
      </c>
      <c r="K567" s="4">
        <f>J567*0.00000000000000000016</f>
        <v>0</v>
      </c>
      <c r="L567" s="4">
        <f>K567/60</f>
        <v>0</v>
      </c>
      <c r="M567" s="4">
        <f>L567*50</f>
        <v>0</v>
      </c>
      <c r="N567" s="4">
        <f>M567*0.0000001</f>
        <v>0</v>
      </c>
      <c r="U567" s="1">
        <v>0.3851</v>
      </c>
      <c r="V567" s="1">
        <v>2.3686</v>
      </c>
      <c r="W567" s="1">
        <f>U567*1000/40</f>
        <v>9.627500000000001</v>
      </c>
    </row>
    <row r="568" spans="1:23" ht="15">
      <c r="A568" s="2" t="s">
        <v>989</v>
      </c>
      <c r="B568" s="1">
        <v>0</v>
      </c>
      <c r="C568" s="1">
        <f>A568/1000</f>
        <v>215.821</v>
      </c>
      <c r="D568" s="1">
        <v>0.3109</v>
      </c>
      <c r="E568" s="4">
        <f>B568*1/0.475</f>
        <v>0</v>
      </c>
      <c r="F568" s="4">
        <f>E568*900</f>
        <v>0</v>
      </c>
      <c r="G568" s="4">
        <f>F568*D568*0.00165</f>
        <v>0</v>
      </c>
      <c r="H568" s="1">
        <f>G568*0.00165*13*13*0.3*0.1</f>
        <v>0</v>
      </c>
      <c r="I568" s="4">
        <f>H568*6.019999999999999E+23</f>
        <v>0</v>
      </c>
      <c r="J568" s="1">
        <f>((0.00165*13*13*0.1/18)*0.9+(0.00165*13*13*0.1/44)*0.1)*I568</f>
        <v>0</v>
      </c>
      <c r="K568" s="4">
        <f>J568*0.00000000000000000016</f>
        <v>0</v>
      </c>
      <c r="L568" s="4">
        <f>K568/60</f>
        <v>0</v>
      </c>
      <c r="M568" s="4">
        <f>L568*50</f>
        <v>0</v>
      </c>
      <c r="N568" s="4">
        <f>M568*0.0000001</f>
        <v>0</v>
      </c>
      <c r="U568" s="1">
        <v>0.38720000000000004</v>
      </c>
      <c r="V568" s="1">
        <v>2.3622</v>
      </c>
      <c r="W568" s="1">
        <f>U568*1000/40</f>
        <v>9.680000000000001</v>
      </c>
    </row>
    <row r="569" spans="1:23" ht="15">
      <c r="A569" s="2" t="s">
        <v>990</v>
      </c>
      <c r="B569" s="1">
        <v>0</v>
      </c>
      <c r="C569" s="1">
        <f>A569/1000</f>
        <v>215.89200000000002</v>
      </c>
      <c r="D569" s="1">
        <v>0.3109</v>
      </c>
      <c r="E569" s="4">
        <f>B569*1/0.475</f>
        <v>0</v>
      </c>
      <c r="F569" s="4">
        <f>E569*900</f>
        <v>0</v>
      </c>
      <c r="G569" s="4">
        <f>F569*D569*0.00165</f>
        <v>0</v>
      </c>
      <c r="H569" s="1">
        <f>G569*0.00165*13*13*0.3*0.1</f>
        <v>0</v>
      </c>
      <c r="I569" s="4">
        <f>H569*6.019999999999999E+23</f>
        <v>0</v>
      </c>
      <c r="J569" s="1">
        <f>((0.00165*13*13*0.1/18)*0.9+(0.00165*13*13*0.1/44)*0.1)*I569</f>
        <v>0</v>
      </c>
      <c r="K569" s="4">
        <f>J569*0.00000000000000000016</f>
        <v>0</v>
      </c>
      <c r="L569" s="4">
        <f>K569/60</f>
        <v>0</v>
      </c>
      <c r="M569" s="4">
        <f>L569*50</f>
        <v>0</v>
      </c>
      <c r="N569" s="4">
        <f>M569*0.0000001</f>
        <v>0</v>
      </c>
      <c r="U569" s="1">
        <v>0.3896</v>
      </c>
      <c r="V569" s="1">
        <v>2.3622</v>
      </c>
      <c r="W569" s="1">
        <f>U569*1000/40</f>
        <v>9.74</v>
      </c>
    </row>
    <row r="570" spans="1:23" ht="15">
      <c r="A570" s="2" t="s">
        <v>991</v>
      </c>
      <c r="B570" s="1">
        <v>0</v>
      </c>
      <c r="C570" s="1">
        <f>A570/1000</f>
        <v>216.051</v>
      </c>
      <c r="D570" s="1">
        <v>0.3109</v>
      </c>
      <c r="E570" s="4">
        <f>B570*1/0.475</f>
        <v>0</v>
      </c>
      <c r="F570" s="4">
        <f>E570*900</f>
        <v>0</v>
      </c>
      <c r="G570" s="4">
        <f>F570*D570*0.00165</f>
        <v>0</v>
      </c>
      <c r="H570" s="1">
        <f>G570*0.00165*13*13*0.3*0.1</f>
        <v>0</v>
      </c>
      <c r="I570" s="4">
        <f>H570*6.019999999999999E+23</f>
        <v>0</v>
      </c>
      <c r="J570" s="1">
        <f>((0.00165*13*13*0.1/18)*0.9+(0.00165*13*13*0.1/44)*0.1)*I570</f>
        <v>0</v>
      </c>
      <c r="K570" s="4">
        <f>J570*0.00000000000000000016</f>
        <v>0</v>
      </c>
      <c r="L570" s="4">
        <f>K570/60</f>
        <v>0</v>
      </c>
      <c r="M570" s="4">
        <f>L570*50</f>
        <v>0</v>
      </c>
      <c r="N570" s="4">
        <f>M570*0.0000001</f>
        <v>0</v>
      </c>
      <c r="U570" s="1">
        <v>0.3917</v>
      </c>
      <c r="V570" s="1">
        <v>2.3557</v>
      </c>
      <c r="W570" s="1">
        <f>U570*1000/40</f>
        <v>9.7925</v>
      </c>
    </row>
    <row r="571" spans="1:23" ht="15">
      <c r="A571" s="2" t="s">
        <v>992</v>
      </c>
      <c r="B571" s="1">
        <v>0</v>
      </c>
      <c r="C571" s="1">
        <f>A571/1000</f>
        <v>216.46999999999997</v>
      </c>
      <c r="D571" s="1">
        <v>0.3109</v>
      </c>
      <c r="E571" s="4">
        <f>B571*1/0.475</f>
        <v>0</v>
      </c>
      <c r="F571" s="4">
        <f>E571*900</f>
        <v>0</v>
      </c>
      <c r="G571" s="4">
        <f>F571*D571*0.00165</f>
        <v>0</v>
      </c>
      <c r="H571" s="1">
        <f>G571*0.00165*13*13*0.3*0.1</f>
        <v>0</v>
      </c>
      <c r="I571" s="4">
        <f>H571*6.019999999999999E+23</f>
        <v>0</v>
      </c>
      <c r="J571" s="1">
        <f>((0.00165*13*13*0.1/18)*0.9+(0.00165*13*13*0.1/44)*0.1)*I571</f>
        <v>0</v>
      </c>
      <c r="K571" s="4">
        <f>J571*0.00000000000000000016</f>
        <v>0</v>
      </c>
      <c r="L571" s="4">
        <f>K571/60</f>
        <v>0</v>
      </c>
      <c r="M571" s="4">
        <f>L571*50</f>
        <v>0</v>
      </c>
      <c r="N571" s="4">
        <f>M571*0.0000001</f>
        <v>0</v>
      </c>
      <c r="U571" s="1">
        <v>0.39380000000000004</v>
      </c>
      <c r="V571" s="1">
        <v>2.3493</v>
      </c>
      <c r="W571" s="1">
        <f>U571*1000/40</f>
        <v>9.845</v>
      </c>
    </row>
    <row r="572" spans="1:23" ht="15">
      <c r="A572" s="2" t="s">
        <v>993</v>
      </c>
      <c r="B572" s="1">
        <v>0</v>
      </c>
      <c r="C572" s="1">
        <f>A572/1000</f>
        <v>216.973</v>
      </c>
      <c r="D572" s="1">
        <v>0.3109</v>
      </c>
      <c r="E572" s="4">
        <f>B572*1/0.475</f>
        <v>0</v>
      </c>
      <c r="F572" s="4">
        <f>E572*900</f>
        <v>0</v>
      </c>
      <c r="G572" s="4">
        <f>F572*D572*0.00165</f>
        <v>0</v>
      </c>
      <c r="H572" s="1">
        <f>G572*0.00165*13*13*0.3*0.1</f>
        <v>0</v>
      </c>
      <c r="I572" s="4">
        <f>H572*6.019999999999999E+23</f>
        <v>0</v>
      </c>
      <c r="J572" s="1">
        <f>((0.00165*13*13*0.1/18)*0.9+(0.00165*13*13*0.1/44)*0.1)*I572</f>
        <v>0</v>
      </c>
      <c r="K572" s="4">
        <f>J572*0.00000000000000000016</f>
        <v>0</v>
      </c>
      <c r="L572" s="4">
        <f>K572/60</f>
        <v>0</v>
      </c>
      <c r="M572" s="4">
        <f>L572*50</f>
        <v>0</v>
      </c>
      <c r="N572" s="4">
        <f>M572*0.0000001</f>
        <v>0</v>
      </c>
      <c r="U572" s="1">
        <v>0.39590000000000003</v>
      </c>
      <c r="V572" s="1">
        <v>2.3428</v>
      </c>
      <c r="W572" s="1">
        <f>U572*1000/40</f>
        <v>9.8975</v>
      </c>
    </row>
    <row r="573" spans="1:23" ht="15">
      <c r="A573" s="2" t="s">
        <v>994</v>
      </c>
      <c r="B573" s="1">
        <v>0</v>
      </c>
      <c r="C573" s="1">
        <f>A573/1000</f>
        <v>217.132</v>
      </c>
      <c r="D573" s="1">
        <v>0.3109</v>
      </c>
      <c r="E573" s="4">
        <f>B573*1/0.475</f>
        <v>0</v>
      </c>
      <c r="F573" s="4">
        <f>E573*900</f>
        <v>0</v>
      </c>
      <c r="G573" s="4">
        <f>F573*D573*0.00165</f>
        <v>0</v>
      </c>
      <c r="H573" s="1">
        <f>G573*0.00165*13*13*0.3*0.1</f>
        <v>0</v>
      </c>
      <c r="I573" s="4">
        <f>H573*6.019999999999999E+23</f>
        <v>0</v>
      </c>
      <c r="J573" s="1">
        <f>((0.00165*13*13*0.1/18)*0.9+(0.00165*13*13*0.1/44)*0.1)*I573</f>
        <v>0</v>
      </c>
      <c r="K573" s="4">
        <f>J573*0.00000000000000000016</f>
        <v>0</v>
      </c>
      <c r="L573" s="4">
        <f>K573/60</f>
        <v>0</v>
      </c>
      <c r="M573" s="4">
        <f>L573*50</f>
        <v>0</v>
      </c>
      <c r="N573" s="4">
        <f>M573*0.0000001</f>
        <v>0</v>
      </c>
      <c r="U573" s="1">
        <v>0.3981</v>
      </c>
      <c r="V573" s="1">
        <v>2.3364</v>
      </c>
      <c r="W573" s="1">
        <f>U573*1000/40</f>
        <v>9.9525</v>
      </c>
    </row>
    <row r="574" spans="1:23" ht="15">
      <c r="A574" s="2" t="s">
        <v>995</v>
      </c>
      <c r="B574" s="1">
        <v>0</v>
      </c>
      <c r="C574" s="1">
        <f>A574/1000</f>
        <v>217.62199999999996</v>
      </c>
      <c r="D574" s="1">
        <v>0.3109</v>
      </c>
      <c r="E574" s="4">
        <f>B574*1/0.475</f>
        <v>0</v>
      </c>
      <c r="F574" s="4">
        <f>E574*900</f>
        <v>0</v>
      </c>
      <c r="G574" s="4">
        <f>F574*D574*0.00165</f>
        <v>0</v>
      </c>
      <c r="H574" s="1">
        <f>G574*0.00165*13*13*0.3*0.1</f>
        <v>0</v>
      </c>
      <c r="I574" s="4">
        <f>H574*6.019999999999999E+23</f>
        <v>0</v>
      </c>
      <c r="J574" s="1">
        <f>((0.00165*13*13*0.1/18)*0.9+(0.00165*13*13*0.1/44)*0.1)*I574</f>
        <v>0</v>
      </c>
      <c r="K574" s="4">
        <f>J574*0.00000000000000000016</f>
        <v>0</v>
      </c>
      <c r="L574" s="4">
        <f>K574/60</f>
        <v>0</v>
      </c>
      <c r="M574" s="4">
        <f>L574*50</f>
        <v>0</v>
      </c>
      <c r="N574" s="4">
        <f>M574*0.0000001</f>
        <v>0</v>
      </c>
      <c r="U574" s="1">
        <v>0.4006</v>
      </c>
      <c r="V574" s="1">
        <v>2.3364</v>
      </c>
      <c r="W574" s="1">
        <f>U574*1000/40</f>
        <v>10.015</v>
      </c>
    </row>
    <row r="575" spans="1:23" ht="15">
      <c r="A575" s="2" t="s">
        <v>996</v>
      </c>
      <c r="B575" s="1">
        <v>0</v>
      </c>
      <c r="C575" s="1">
        <f>A575/1000</f>
        <v>217.781</v>
      </c>
      <c r="D575" s="1">
        <v>0.3109</v>
      </c>
      <c r="E575" s="4">
        <f>B575*1/0.475</f>
        <v>0</v>
      </c>
      <c r="F575" s="4">
        <f>E575*900</f>
        <v>0</v>
      </c>
      <c r="G575" s="4">
        <f>F575*D575*0.00165</f>
        <v>0</v>
      </c>
      <c r="H575" s="1">
        <f>G575*0.00165*13*13*0.3*0.1</f>
        <v>0</v>
      </c>
      <c r="I575" s="4">
        <f>H575*6.019999999999999E+23</f>
        <v>0</v>
      </c>
      <c r="J575" s="1">
        <f>((0.00165*13*13*0.1/18)*0.9+(0.00165*13*13*0.1/44)*0.1)*I575</f>
        <v>0</v>
      </c>
      <c r="K575" s="4">
        <f>J575*0.00000000000000000016</f>
        <v>0</v>
      </c>
      <c r="L575" s="4">
        <f>K575/60</f>
        <v>0</v>
      </c>
      <c r="M575" s="4">
        <f>L575*50</f>
        <v>0</v>
      </c>
      <c r="N575" s="4">
        <f>M575*0.0000001</f>
        <v>0</v>
      </c>
      <c r="U575" s="1">
        <v>0.4027</v>
      </c>
      <c r="V575" s="1">
        <v>2.3299</v>
      </c>
      <c r="W575" s="1">
        <f>U575*1000/40</f>
        <v>10.067499999999999</v>
      </c>
    </row>
    <row r="576" spans="1:23" ht="15">
      <c r="A576" s="2" t="s">
        <v>997</v>
      </c>
      <c r="B576" s="1">
        <v>0</v>
      </c>
      <c r="C576" s="1">
        <f>A576/1000</f>
        <v>218.1</v>
      </c>
      <c r="D576" s="1">
        <v>0.3109</v>
      </c>
      <c r="E576" s="4">
        <f>B576*1/0.475</f>
        <v>0</v>
      </c>
      <c r="F576" s="4">
        <f>E576*900</f>
        <v>0</v>
      </c>
      <c r="G576" s="4">
        <f>F576*D576*0.00165</f>
        <v>0</v>
      </c>
      <c r="H576" s="1">
        <f>G576*0.00165*13*13*0.3*0.1</f>
        <v>0</v>
      </c>
      <c r="I576" s="4">
        <f>H576*6.019999999999999E+23</f>
        <v>0</v>
      </c>
      <c r="J576" s="1">
        <f>((0.00165*13*13*0.1/18)*0.9+(0.00165*13*13*0.1/44)*0.1)*I576</f>
        <v>0</v>
      </c>
      <c r="K576" s="4">
        <f>J576*0.00000000000000000016</f>
        <v>0</v>
      </c>
      <c r="L576" s="4">
        <f>K576/60</f>
        <v>0</v>
      </c>
      <c r="M576" s="4">
        <f>L576*50</f>
        <v>0</v>
      </c>
      <c r="N576" s="4">
        <f>M576*0.0000001</f>
        <v>0</v>
      </c>
      <c r="U576" s="1">
        <v>0.4053</v>
      </c>
      <c r="V576" s="1">
        <v>2.3299</v>
      </c>
      <c r="W576" s="1">
        <f>U576*1000/40</f>
        <v>10.1325</v>
      </c>
    </row>
    <row r="577" spans="1:23" ht="15">
      <c r="A577" s="2" t="s">
        <v>998</v>
      </c>
      <c r="B577" s="1">
        <v>0</v>
      </c>
      <c r="C577" s="1">
        <f>A577/1000</f>
        <v>218.187</v>
      </c>
      <c r="D577" s="1">
        <v>0.3109</v>
      </c>
      <c r="E577" s="4">
        <f>B577*1/0.475</f>
        <v>0</v>
      </c>
      <c r="F577" s="4">
        <f>E577*900</f>
        <v>0</v>
      </c>
      <c r="G577" s="4">
        <f>F577*D577*0.00165</f>
        <v>0</v>
      </c>
      <c r="H577" s="1">
        <f>G577*0.00165*13*13*0.3*0.1</f>
        <v>0</v>
      </c>
      <c r="I577" s="4">
        <f>H577*6.019999999999999E+23</f>
        <v>0</v>
      </c>
      <c r="J577" s="1">
        <f>((0.00165*13*13*0.1/18)*0.9+(0.00165*13*13*0.1/44)*0.1)*I577</f>
        <v>0</v>
      </c>
      <c r="K577" s="4">
        <f>J577*0.00000000000000000016</f>
        <v>0</v>
      </c>
      <c r="L577" s="4">
        <f>K577/60</f>
        <v>0</v>
      </c>
      <c r="M577" s="4">
        <f>L577*50</f>
        <v>0</v>
      </c>
      <c r="N577" s="4">
        <f>M577*0.0000001</f>
        <v>0</v>
      </c>
      <c r="U577" s="1">
        <v>0.40750000000000003</v>
      </c>
      <c r="V577" s="1">
        <v>2.3235</v>
      </c>
      <c r="W577" s="1">
        <f>U577*1000/40</f>
        <v>10.187500000000002</v>
      </c>
    </row>
    <row r="578" spans="1:23" ht="15">
      <c r="A578" s="2" t="s">
        <v>999</v>
      </c>
      <c r="B578" s="1">
        <v>0</v>
      </c>
      <c r="C578" s="1">
        <f>A578/1000</f>
        <v>219.10699999999997</v>
      </c>
      <c r="D578" s="1">
        <v>0.3109</v>
      </c>
      <c r="E578" s="4">
        <f>B578*1/0.475</f>
        <v>0</v>
      </c>
      <c r="F578" s="4">
        <f>E578*900</f>
        <v>0</v>
      </c>
      <c r="G578" s="4">
        <f>F578*D578*0.00165</f>
        <v>0</v>
      </c>
      <c r="H578" s="1">
        <f>G578*0.00165*13*13*0.3*0.1</f>
        <v>0</v>
      </c>
      <c r="I578" s="4">
        <f>H578*6.019999999999999E+23</f>
        <v>0</v>
      </c>
      <c r="J578" s="1">
        <f>((0.00165*13*13*0.1/18)*0.9+(0.00165*13*13*0.1/44)*0.1)*I578</f>
        <v>0</v>
      </c>
      <c r="K578" s="4">
        <f>J578*0.00000000000000000016</f>
        <v>0</v>
      </c>
      <c r="L578" s="4">
        <f>K578/60</f>
        <v>0</v>
      </c>
      <c r="M578" s="4">
        <f>L578*50</f>
        <v>0</v>
      </c>
      <c r="N578" s="4">
        <f>M578*0.0000001</f>
        <v>0</v>
      </c>
      <c r="U578" s="1">
        <v>0.4097</v>
      </c>
      <c r="V578" s="1">
        <v>2.3171</v>
      </c>
      <c r="W578" s="1">
        <f>U578*1000/40</f>
        <v>10.2425</v>
      </c>
    </row>
    <row r="579" spans="1:23" ht="15">
      <c r="A579" s="2" t="s">
        <v>1000</v>
      </c>
      <c r="B579" s="1">
        <v>0</v>
      </c>
      <c r="C579" s="1">
        <f>A579/1000</f>
        <v>219.14699999999996</v>
      </c>
      <c r="D579" s="1">
        <v>0.3109</v>
      </c>
      <c r="E579" s="4">
        <f>B579*1/0.475</f>
        <v>0</v>
      </c>
      <c r="F579" s="4">
        <f>E579*900</f>
        <v>0</v>
      </c>
      <c r="G579" s="4">
        <f>F579*D579*0.00165</f>
        <v>0</v>
      </c>
      <c r="H579" s="1">
        <f>G579*0.00165*13*13*0.3*0.1</f>
        <v>0</v>
      </c>
      <c r="I579" s="4">
        <f>H579*6.019999999999999E+23</f>
        <v>0</v>
      </c>
      <c r="J579" s="1">
        <f>((0.00165*13*13*0.1/18)*0.9+(0.00165*13*13*0.1/44)*0.1)*I579</f>
        <v>0</v>
      </c>
      <c r="K579" s="4">
        <f>J579*0.00000000000000000016</f>
        <v>0</v>
      </c>
      <c r="L579" s="4">
        <f>K579/60</f>
        <v>0</v>
      </c>
      <c r="M579" s="4">
        <f>L579*50</f>
        <v>0</v>
      </c>
      <c r="N579" s="4">
        <f>M579*0.0000001</f>
        <v>0</v>
      </c>
      <c r="U579" s="1">
        <v>0.41190000000000004</v>
      </c>
      <c r="V579" s="1">
        <v>2.3106</v>
      </c>
      <c r="W579" s="1">
        <f>U579*1000/40</f>
        <v>10.297500000000001</v>
      </c>
    </row>
    <row r="580" spans="1:23" ht="15">
      <c r="A580" s="2" t="s">
        <v>1001</v>
      </c>
      <c r="B580" s="1">
        <v>0</v>
      </c>
      <c r="C580" s="1">
        <f>A580/1000</f>
        <v>219.252</v>
      </c>
      <c r="D580" s="1">
        <v>0.3109</v>
      </c>
      <c r="E580" s="4">
        <f>B580*1/0.475</f>
        <v>0</v>
      </c>
      <c r="F580" s="4">
        <f>E580*900</f>
        <v>0</v>
      </c>
      <c r="G580" s="4">
        <f>F580*D580*0.00165</f>
        <v>0</v>
      </c>
      <c r="H580" s="1">
        <f>G580*0.00165*13*13*0.3*0.1</f>
        <v>0</v>
      </c>
      <c r="I580" s="4">
        <f>H580*6.019999999999999E+23</f>
        <v>0</v>
      </c>
      <c r="J580" s="1">
        <f>((0.00165*13*13*0.1/18)*0.9+(0.00165*13*13*0.1/44)*0.1)*I580</f>
        <v>0</v>
      </c>
      <c r="K580" s="4">
        <f>J580*0.00000000000000000016</f>
        <v>0</v>
      </c>
      <c r="L580" s="4">
        <f>K580/60</f>
        <v>0</v>
      </c>
      <c r="M580" s="4">
        <f>L580*50</f>
        <v>0</v>
      </c>
      <c r="N580" s="4">
        <f>M580*0.0000001</f>
        <v>0</v>
      </c>
      <c r="U580" s="1">
        <v>0.4141</v>
      </c>
      <c r="V580" s="1">
        <v>2.3042</v>
      </c>
      <c r="W580" s="1">
        <f>U580*1000/40</f>
        <v>10.352500000000001</v>
      </c>
    </row>
    <row r="581" spans="1:23" ht="15">
      <c r="A581" s="2" t="s">
        <v>1002</v>
      </c>
      <c r="B581" s="1">
        <v>0</v>
      </c>
      <c r="C581" s="1">
        <f>A581/1000</f>
        <v>219.41099999999997</v>
      </c>
      <c r="D581" s="1">
        <v>0.3109</v>
      </c>
      <c r="E581" s="4">
        <f>B581*1/0.475</f>
        <v>0</v>
      </c>
      <c r="F581" s="4">
        <f>E581*900</f>
        <v>0</v>
      </c>
      <c r="G581" s="4">
        <f>F581*D581*0.00165</f>
        <v>0</v>
      </c>
      <c r="H581" s="1">
        <f>G581*0.00165*13*13*0.3*0.1</f>
        <v>0</v>
      </c>
      <c r="I581" s="4">
        <f>H581*6.019999999999999E+23</f>
        <v>0</v>
      </c>
      <c r="J581" s="1">
        <f>((0.00165*13*13*0.1/18)*0.9+(0.00165*13*13*0.1/44)*0.1)*I581</f>
        <v>0</v>
      </c>
      <c r="K581" s="4">
        <f>J581*0.00000000000000000016</f>
        <v>0</v>
      </c>
      <c r="L581" s="4">
        <f>K581/60</f>
        <v>0</v>
      </c>
      <c r="M581" s="4">
        <f>L581*50</f>
        <v>0</v>
      </c>
      <c r="N581" s="4">
        <f>M581*0.0000001</f>
        <v>0</v>
      </c>
      <c r="U581" s="1">
        <v>0.4163</v>
      </c>
      <c r="V581" s="1">
        <v>2.2977</v>
      </c>
      <c r="W581" s="1">
        <f>U581*1000/40</f>
        <v>10.4075</v>
      </c>
    </row>
    <row r="582" spans="1:23" ht="15">
      <c r="A582" s="2" t="s">
        <v>1003</v>
      </c>
      <c r="B582" s="1">
        <v>1E-06</v>
      </c>
      <c r="C582" s="1">
        <f>A582/1000</f>
        <v>219.89999999999998</v>
      </c>
      <c r="D582" s="1">
        <v>0.3109</v>
      </c>
      <c r="E582" s="4">
        <f>B582*1/0.475</f>
        <v>2.1052631578947366E-06</v>
      </c>
      <c r="F582" s="4">
        <f>E582*900</f>
        <v>0.001894736842105263</v>
      </c>
      <c r="G582" s="4">
        <f>F582*D582*0.00165</f>
        <v>9.719715789473684E-07</v>
      </c>
      <c r="H582" s="1">
        <f>G582*0.00165*13*13*0.3*0.1</f>
        <v>8.131028243684211E-09</v>
      </c>
      <c r="I582" s="4">
        <f>H582*6.019999999999999E+23</f>
        <v>4894879002697895</v>
      </c>
      <c r="J582" s="1">
        <f>((0.00165*13*13*0.1/18)*0.9+(0.00165*13*13*0.1/44)*0.1)*I582</f>
        <v>7134898006307.521</v>
      </c>
      <c r="K582" s="4">
        <f>J582*0.00000000000000000016</f>
        <v>1.1415836810092036E-06</v>
      </c>
      <c r="L582" s="4">
        <f>K582/60</f>
        <v>1.9026394683486728E-08</v>
      </c>
      <c r="M582" s="4">
        <f>L582*50</f>
        <v>9.513197341743364E-07</v>
      </c>
      <c r="N582" s="4">
        <f>M582*0.0000001</f>
        <v>9.513197341743364E-14</v>
      </c>
      <c r="U582" s="1">
        <v>0.4186</v>
      </c>
      <c r="V582" s="1">
        <v>2.2913</v>
      </c>
      <c r="W582" s="1">
        <f>U582*1000/40</f>
        <v>10.465</v>
      </c>
    </row>
    <row r="583" spans="1:23" ht="15">
      <c r="A583" s="2" t="s">
        <v>1004</v>
      </c>
      <c r="B583" s="1">
        <v>0</v>
      </c>
      <c r="C583" s="1">
        <f>A583/1000</f>
        <v>221.01700000000002</v>
      </c>
      <c r="D583" s="1">
        <v>0.3109</v>
      </c>
      <c r="E583" s="4">
        <f>B583*1/0.475</f>
        <v>0</v>
      </c>
      <c r="F583" s="4">
        <f>E583*900</f>
        <v>0</v>
      </c>
      <c r="G583" s="4">
        <f>F583*D583*0.00165</f>
        <v>0</v>
      </c>
      <c r="H583" s="1">
        <f>G583*0.00165*13*13*0.3*0.1</f>
        <v>0</v>
      </c>
      <c r="I583" s="4">
        <f>H583*6.019999999999999E+23</f>
        <v>0</v>
      </c>
      <c r="J583" s="1">
        <f>((0.00165*13*13*0.1/18)*0.9+(0.00165*13*13*0.1/44)*0.1)*I583</f>
        <v>0</v>
      </c>
      <c r="K583" s="4">
        <f>J583*0.00000000000000000016</f>
        <v>0</v>
      </c>
      <c r="L583" s="4">
        <f>K583/60</f>
        <v>0</v>
      </c>
      <c r="M583" s="4">
        <f>L583*50</f>
        <v>0</v>
      </c>
      <c r="N583" s="4">
        <f>M583*0.0000001</f>
        <v>0</v>
      </c>
      <c r="U583" s="1">
        <v>0.4212</v>
      </c>
      <c r="V583" s="1">
        <v>2.2913</v>
      </c>
      <c r="W583" s="1">
        <f>U583*1000/40</f>
        <v>10.530000000000001</v>
      </c>
    </row>
    <row r="584" spans="1:23" ht="15">
      <c r="A584" s="2" t="s">
        <v>1005</v>
      </c>
      <c r="B584" s="1">
        <v>0</v>
      </c>
      <c r="C584" s="1">
        <f>A584/1000</f>
        <v>222.04000000000002</v>
      </c>
      <c r="D584" s="1">
        <v>0.3109</v>
      </c>
      <c r="E584" s="4">
        <f>B584*1/0.475</f>
        <v>0</v>
      </c>
      <c r="F584" s="4">
        <f>E584*900</f>
        <v>0</v>
      </c>
      <c r="G584" s="4">
        <f>F584*D584*0.00165</f>
        <v>0</v>
      </c>
      <c r="H584" s="1">
        <f>G584*0.00165*13*13*0.3*0.1</f>
        <v>0</v>
      </c>
      <c r="I584" s="4">
        <f>H584*6.019999999999999E+23</f>
        <v>0</v>
      </c>
      <c r="J584" s="1">
        <f>((0.00165*13*13*0.1/18)*0.9+(0.00165*13*13*0.1/44)*0.1)*I584</f>
        <v>0</v>
      </c>
      <c r="K584" s="4">
        <f>J584*0.00000000000000000016</f>
        <v>0</v>
      </c>
      <c r="L584" s="4">
        <f>K584/60</f>
        <v>0</v>
      </c>
      <c r="M584" s="4">
        <f>L584*50</f>
        <v>0</v>
      </c>
      <c r="N584" s="4">
        <f>M584*0.0000001</f>
        <v>0</v>
      </c>
      <c r="U584" s="1">
        <v>0.42350000000000004</v>
      </c>
      <c r="V584" s="1">
        <v>2.2848</v>
      </c>
      <c r="W584" s="1">
        <f>U584*1000/40</f>
        <v>10.587500000000002</v>
      </c>
    </row>
    <row r="585" spans="1:23" ht="15">
      <c r="A585" s="2" t="s">
        <v>1006</v>
      </c>
      <c r="B585" s="1">
        <v>0</v>
      </c>
      <c r="C585" s="1">
        <f>A585/1000</f>
        <v>223</v>
      </c>
      <c r="D585" s="1">
        <v>0.3109</v>
      </c>
      <c r="E585" s="4">
        <f>B585*1/0.475</f>
        <v>0</v>
      </c>
      <c r="F585" s="4">
        <f>E585*900</f>
        <v>0</v>
      </c>
      <c r="G585" s="4">
        <f>F585*D585*0.00165</f>
        <v>0</v>
      </c>
      <c r="H585" s="1">
        <f>G585*0.00165*13*13*0.3*0.1</f>
        <v>0</v>
      </c>
      <c r="I585" s="4">
        <f>H585*6.019999999999999E+23</f>
        <v>0</v>
      </c>
      <c r="J585" s="1">
        <f>((0.00165*13*13*0.1/18)*0.9+(0.00165*13*13*0.1/44)*0.1)*I585</f>
        <v>0</v>
      </c>
      <c r="K585" s="4">
        <f>J585*0.00000000000000000016</f>
        <v>0</v>
      </c>
      <c r="L585" s="4">
        <f>K585/60</f>
        <v>0</v>
      </c>
      <c r="M585" s="4">
        <f>L585*50</f>
        <v>0</v>
      </c>
      <c r="N585" s="4">
        <f>M585*0.0000001</f>
        <v>0</v>
      </c>
      <c r="U585" s="1">
        <v>0.4262</v>
      </c>
      <c r="V585" s="1">
        <v>2.2848</v>
      </c>
      <c r="W585" s="1">
        <f>U585*1000/40</f>
        <v>10.655000000000001</v>
      </c>
    </row>
    <row r="586" spans="1:23" ht="15">
      <c r="A586" s="2" t="s">
        <v>1007</v>
      </c>
      <c r="B586" s="1">
        <v>0</v>
      </c>
      <c r="C586" s="1">
        <f>A586/1000</f>
        <v>223.192</v>
      </c>
      <c r="D586" s="1">
        <v>0.3109</v>
      </c>
      <c r="E586" s="4">
        <f>B586*1/0.475</f>
        <v>0</v>
      </c>
      <c r="F586" s="4">
        <f>E586*900</f>
        <v>0</v>
      </c>
      <c r="G586" s="4">
        <f>F586*D586*0.00165</f>
        <v>0</v>
      </c>
      <c r="H586" s="1">
        <f>G586*0.00165*13*13*0.3*0.1</f>
        <v>0</v>
      </c>
      <c r="I586" s="4">
        <f>H586*6.019999999999999E+23</f>
        <v>0</v>
      </c>
      <c r="J586" s="1">
        <f>((0.00165*13*13*0.1/18)*0.9+(0.00165*13*13*0.1/44)*0.1)*I586</f>
        <v>0</v>
      </c>
      <c r="K586" s="4">
        <f>J586*0.00000000000000000016</f>
        <v>0</v>
      </c>
      <c r="L586" s="4">
        <f>K586/60</f>
        <v>0</v>
      </c>
      <c r="M586" s="4">
        <f>L586*50</f>
        <v>0</v>
      </c>
      <c r="N586" s="4">
        <f>M586*0.0000001</f>
        <v>0</v>
      </c>
      <c r="U586" s="1">
        <v>0.42850000000000005</v>
      </c>
      <c r="V586" s="1">
        <v>2.2784</v>
      </c>
      <c r="W586" s="1">
        <f>U586*1000/40</f>
        <v>10.712500000000002</v>
      </c>
    </row>
    <row r="587" spans="1:23" ht="15">
      <c r="A587" s="2" t="s">
        <v>1008</v>
      </c>
      <c r="B587" s="1">
        <v>0</v>
      </c>
      <c r="C587" s="1">
        <f>A587/1000</f>
        <v>223.351</v>
      </c>
      <c r="D587" s="1">
        <v>0.3109</v>
      </c>
      <c r="E587" s="4">
        <f>B587*1/0.475</f>
        <v>0</v>
      </c>
      <c r="F587" s="4">
        <f>E587*900</f>
        <v>0</v>
      </c>
      <c r="G587" s="4">
        <f>F587*D587*0.00165</f>
        <v>0</v>
      </c>
      <c r="H587" s="1">
        <f>G587*0.00165*13*13*0.3*0.1</f>
        <v>0</v>
      </c>
      <c r="I587" s="4">
        <f>H587*6.019999999999999E+23</f>
        <v>0</v>
      </c>
      <c r="J587" s="1">
        <f>((0.00165*13*13*0.1/18)*0.9+(0.00165*13*13*0.1/44)*0.1)*I587</f>
        <v>0</v>
      </c>
      <c r="K587" s="4">
        <f>J587*0.00000000000000000016</f>
        <v>0</v>
      </c>
      <c r="L587" s="4">
        <f>K587/60</f>
        <v>0</v>
      </c>
      <c r="M587" s="4">
        <f>L587*50</f>
        <v>0</v>
      </c>
      <c r="N587" s="4">
        <f>M587*0.0000001</f>
        <v>0</v>
      </c>
      <c r="U587" s="1">
        <v>0.4308</v>
      </c>
      <c r="V587" s="1">
        <v>2.2719</v>
      </c>
      <c r="W587" s="1">
        <f>U587*1000/40</f>
        <v>10.77</v>
      </c>
    </row>
    <row r="588" spans="1:23" ht="15">
      <c r="A588" s="2" t="s">
        <v>1009</v>
      </c>
      <c r="B588" s="1">
        <v>0</v>
      </c>
      <c r="C588" s="1">
        <f>A588/1000</f>
        <v>224.152</v>
      </c>
      <c r="D588" s="1">
        <v>0.3109</v>
      </c>
      <c r="E588" s="4">
        <f>B588*1/0.475</f>
        <v>0</v>
      </c>
      <c r="F588" s="4">
        <f>E588*900</f>
        <v>0</v>
      </c>
      <c r="G588" s="4">
        <f>F588*D588*0.00165</f>
        <v>0</v>
      </c>
      <c r="H588" s="1">
        <f>G588*0.00165*13*13*0.3*0.1</f>
        <v>0</v>
      </c>
      <c r="I588" s="4">
        <f>H588*6.019999999999999E+23</f>
        <v>0</v>
      </c>
      <c r="J588" s="1">
        <f>((0.00165*13*13*0.1/18)*0.9+(0.00165*13*13*0.1/44)*0.1)*I588</f>
        <v>0</v>
      </c>
      <c r="K588" s="4">
        <f>J588*0.00000000000000000016</f>
        <v>0</v>
      </c>
      <c r="L588" s="4">
        <f>K588/60</f>
        <v>0</v>
      </c>
      <c r="M588" s="4">
        <f>L588*50</f>
        <v>0</v>
      </c>
      <c r="N588" s="4">
        <f>M588*0.0000001</f>
        <v>0</v>
      </c>
      <c r="U588" s="1">
        <v>0.43310000000000004</v>
      </c>
      <c r="V588" s="1">
        <v>2.2655</v>
      </c>
      <c r="W588" s="1">
        <f>U588*1000/40</f>
        <v>10.8275</v>
      </c>
    </row>
    <row r="589" spans="1:23" ht="15">
      <c r="A589" s="2" t="s">
        <v>1010</v>
      </c>
      <c r="B589" s="1">
        <v>0</v>
      </c>
      <c r="C589" s="1">
        <f>A589/1000</f>
        <v>224.31100000000004</v>
      </c>
      <c r="D589" s="1">
        <v>0.3109</v>
      </c>
      <c r="E589" s="4">
        <f>B589*1/0.475</f>
        <v>0</v>
      </c>
      <c r="F589" s="4">
        <f>E589*900</f>
        <v>0</v>
      </c>
      <c r="G589" s="4">
        <f>F589*D589*0.00165</f>
        <v>0</v>
      </c>
      <c r="H589" s="1">
        <f>G589*0.00165*13*13*0.3*0.1</f>
        <v>0</v>
      </c>
      <c r="I589" s="4">
        <f>H589*6.019999999999999E+23</f>
        <v>0</v>
      </c>
      <c r="J589" s="1">
        <f>((0.00165*13*13*0.1/18)*0.9+(0.00165*13*13*0.1/44)*0.1)*I589</f>
        <v>0</v>
      </c>
      <c r="K589" s="4">
        <f>J589*0.00000000000000000016</f>
        <v>0</v>
      </c>
      <c r="L589" s="4">
        <f>K589/60</f>
        <v>0</v>
      </c>
      <c r="M589" s="4">
        <f>L589*50</f>
        <v>0</v>
      </c>
      <c r="N589" s="4">
        <f>M589*0.0000001</f>
        <v>0</v>
      </c>
      <c r="U589" s="1">
        <v>0.4354</v>
      </c>
      <c r="V589" s="1">
        <v>2.2591</v>
      </c>
      <c r="W589" s="1">
        <f>U589*1000/40</f>
        <v>10.885000000000002</v>
      </c>
    </row>
    <row r="590" spans="1:23" ht="15">
      <c r="A590" s="2" t="s">
        <v>1011</v>
      </c>
      <c r="B590" s="1">
        <v>0</v>
      </c>
      <c r="C590" s="1">
        <f>A590/1000</f>
        <v>224.87</v>
      </c>
      <c r="D590" s="1">
        <v>0.3109</v>
      </c>
      <c r="E590" s="4">
        <f>B590*1/0.475</f>
        <v>0</v>
      </c>
      <c r="F590" s="4">
        <f>E590*900</f>
        <v>0</v>
      </c>
      <c r="G590" s="4">
        <f>F590*D590*0.00165</f>
        <v>0</v>
      </c>
      <c r="H590" s="1">
        <f>G590*0.00165*13*13*0.3*0.1</f>
        <v>0</v>
      </c>
      <c r="I590" s="4">
        <f>H590*6.019999999999999E+23</f>
        <v>0</v>
      </c>
      <c r="J590" s="1">
        <f>((0.00165*13*13*0.1/18)*0.9+(0.00165*13*13*0.1/44)*0.1)*I590</f>
        <v>0</v>
      </c>
      <c r="K590" s="4">
        <f>J590*0.00000000000000000016</f>
        <v>0</v>
      </c>
      <c r="L590" s="4">
        <f>K590/60</f>
        <v>0</v>
      </c>
      <c r="M590" s="4">
        <f>L590*50</f>
        <v>0</v>
      </c>
      <c r="N590" s="4">
        <f>M590*0.0000001</f>
        <v>0</v>
      </c>
      <c r="U590" s="1">
        <v>0.4378</v>
      </c>
      <c r="V590" s="1">
        <v>2.2526</v>
      </c>
      <c r="W590" s="1">
        <f>U590*1000/40</f>
        <v>10.945</v>
      </c>
    </row>
    <row r="591" spans="1:23" ht="15">
      <c r="A591" s="2" t="s">
        <v>1012</v>
      </c>
      <c r="B591" s="1">
        <v>7E-06</v>
      </c>
      <c r="C591" s="1">
        <f>A591/1000</f>
        <v>224.877</v>
      </c>
      <c r="D591" s="1">
        <v>0.3109</v>
      </c>
      <c r="E591" s="4">
        <f>B591*1/0.475</f>
        <v>1.4736842105263157E-05</v>
      </c>
      <c r="F591" s="4">
        <f>E591*900</f>
        <v>0.013263157894736841</v>
      </c>
      <c r="G591" s="4">
        <f>F591*D591*0.00165</f>
        <v>6.803801052631579E-06</v>
      </c>
      <c r="H591" s="1">
        <f>G591*0.00165*13*13*0.3*0.1</f>
        <v>5.6917197705789495E-08</v>
      </c>
      <c r="I591" s="4">
        <f>H591*6.019999999999999E+23</f>
        <v>34264153018885270</v>
      </c>
      <c r="J591" s="1">
        <f>((0.00165*13*13*0.1/18)*0.9+(0.00165*13*13*0.1/44)*0.1)*I591</f>
        <v>49944286044152.66</v>
      </c>
      <c r="K591" s="4">
        <f>J591*0.00000000000000000016</f>
        <v>7.991085767064425E-06</v>
      </c>
      <c r="L591" s="4">
        <f>K591/60</f>
        <v>1.3318476278440708E-07</v>
      </c>
      <c r="M591" s="4">
        <f>L591*50</f>
        <v>6.659238139220354E-06</v>
      </c>
      <c r="N591" s="4">
        <f>M591*0.0000001</f>
        <v>6.659238139220354E-13</v>
      </c>
      <c r="U591" s="1">
        <v>0.44020000000000004</v>
      </c>
      <c r="V591" s="1">
        <v>2.2462</v>
      </c>
      <c r="W591" s="1">
        <f>U591*1000/40</f>
        <v>11.005</v>
      </c>
    </row>
    <row r="592" spans="1:23" ht="15">
      <c r="A592" s="2" t="s">
        <v>1013</v>
      </c>
      <c r="B592" s="1">
        <v>0</v>
      </c>
      <c r="C592" s="1">
        <f>A592/1000</f>
        <v>224.987</v>
      </c>
      <c r="D592" s="1">
        <v>0.3109</v>
      </c>
      <c r="E592" s="4">
        <f>B592*1/0.475</f>
        <v>0</v>
      </c>
      <c r="F592" s="4">
        <f>E592*900</f>
        <v>0</v>
      </c>
      <c r="G592" s="4">
        <f>F592*D592*0.00165</f>
        <v>0</v>
      </c>
      <c r="H592" s="1">
        <f>G592*0.00165*13*13*0.3*0.1</f>
        <v>0</v>
      </c>
      <c r="I592" s="4">
        <f>H592*6.019999999999999E+23</f>
        <v>0</v>
      </c>
      <c r="J592" s="1">
        <f>((0.00165*13*13*0.1/18)*0.9+(0.00165*13*13*0.1/44)*0.1)*I592</f>
        <v>0</v>
      </c>
      <c r="K592" s="4">
        <f>J592*0.00000000000000000016</f>
        <v>0</v>
      </c>
      <c r="L592" s="4">
        <f>K592/60</f>
        <v>0</v>
      </c>
      <c r="M592" s="4">
        <f>L592*50</f>
        <v>0</v>
      </c>
      <c r="N592" s="4">
        <f>M592*0.0000001</f>
        <v>0</v>
      </c>
      <c r="U592" s="1">
        <v>0.4425</v>
      </c>
      <c r="V592" s="1">
        <v>2.2397</v>
      </c>
      <c r="W592" s="1">
        <f>U592*1000/40</f>
        <v>11.0625</v>
      </c>
    </row>
    <row r="593" spans="1:23" ht="15">
      <c r="A593" s="2" t="s">
        <v>1014</v>
      </c>
      <c r="B593" s="1">
        <v>0</v>
      </c>
      <c r="C593" s="1">
        <f>A593/1000</f>
        <v>226.022</v>
      </c>
      <c r="D593" s="1">
        <v>0.3044</v>
      </c>
      <c r="E593" s="4">
        <f>B593*1/0.475</f>
        <v>0</v>
      </c>
      <c r="F593" s="4">
        <f>E593*900</f>
        <v>0</v>
      </c>
      <c r="G593" s="4">
        <f>F593*D593*0.00165</f>
        <v>0</v>
      </c>
      <c r="H593" s="1">
        <f>G593*0.00165*13*13*0.3*0.1</f>
        <v>0</v>
      </c>
      <c r="I593" s="4">
        <f>H593*6.019999999999999E+23</f>
        <v>0</v>
      </c>
      <c r="J593" s="1">
        <f>((0.00165*13*13*0.1/18)*0.9+(0.00165*13*13*0.1/44)*0.1)*I593</f>
        <v>0</v>
      </c>
      <c r="K593" s="4">
        <f>J593*0.00000000000000000016</f>
        <v>0</v>
      </c>
      <c r="L593" s="4">
        <f>K593/60</f>
        <v>0</v>
      </c>
      <c r="M593" s="4">
        <f>L593*50</f>
        <v>0</v>
      </c>
      <c r="N593" s="4">
        <f>M593*0.0000001</f>
        <v>0</v>
      </c>
      <c r="U593" s="1">
        <v>0.44530000000000003</v>
      </c>
      <c r="V593" s="1">
        <v>2.2397</v>
      </c>
      <c r="W593" s="1">
        <f>U593*1000/40</f>
        <v>11.1325</v>
      </c>
    </row>
    <row r="594" spans="1:23" ht="15">
      <c r="A594" s="2" t="s">
        <v>1015</v>
      </c>
      <c r="B594" s="1">
        <v>0</v>
      </c>
      <c r="C594" s="1">
        <f>A594/1000</f>
        <v>226.181</v>
      </c>
      <c r="D594" s="1">
        <v>0.3044</v>
      </c>
      <c r="E594" s="4">
        <f>B594*1/0.475</f>
        <v>0</v>
      </c>
      <c r="F594" s="4">
        <f>E594*900</f>
        <v>0</v>
      </c>
      <c r="G594" s="4">
        <f>F594*D594*0.00165</f>
        <v>0</v>
      </c>
      <c r="H594" s="1">
        <f>G594*0.00165*13*13*0.3*0.1</f>
        <v>0</v>
      </c>
      <c r="I594" s="4">
        <f>H594*6.019999999999999E+23</f>
        <v>0</v>
      </c>
      <c r="J594" s="1">
        <f>((0.00165*13*13*0.1/18)*0.9+(0.00165*13*13*0.1/44)*0.1)*I594</f>
        <v>0</v>
      </c>
      <c r="K594" s="4">
        <f>J594*0.00000000000000000016</f>
        <v>0</v>
      </c>
      <c r="L594" s="4">
        <f>K594/60</f>
        <v>0</v>
      </c>
      <c r="M594" s="4">
        <f>L594*50</f>
        <v>0</v>
      </c>
      <c r="N594" s="4">
        <f>M594*0.0000001</f>
        <v>0</v>
      </c>
      <c r="U594" s="1">
        <v>0.4449</v>
      </c>
      <c r="V594" s="1">
        <v>2.2333</v>
      </c>
      <c r="W594" s="1">
        <f>U594*1000/40</f>
        <v>11.1225</v>
      </c>
    </row>
    <row r="595" spans="1:23" ht="15">
      <c r="A595" s="2" t="s">
        <v>1016</v>
      </c>
      <c r="B595" s="1">
        <v>1E-06</v>
      </c>
      <c r="C595" s="1">
        <f>A595/1000</f>
        <v>226.979</v>
      </c>
      <c r="D595" s="1">
        <v>0.3044</v>
      </c>
      <c r="E595" s="4">
        <f>B595*1/0.475</f>
        <v>2.1052631578947366E-06</v>
      </c>
      <c r="F595" s="4">
        <f>E595*900</f>
        <v>0.001894736842105263</v>
      </c>
      <c r="G595" s="4">
        <f>F595*D595*0.00165</f>
        <v>9.516505263157897E-07</v>
      </c>
      <c r="H595" s="1">
        <f>G595*0.00165*13*13*0.3*0.1</f>
        <v>7.961032477894741E-09</v>
      </c>
      <c r="I595" s="4">
        <f>H595*6.019999999999999E+23</f>
        <v>4792541551692634</v>
      </c>
      <c r="J595" s="1">
        <f>((0.00165*13*13*0.1/18)*0.9+(0.00165*13*13*0.1/44)*0.1)*I595</f>
        <v>6985728379285.978</v>
      </c>
      <c r="K595" s="4">
        <f>J595*0.00000000000000000016</f>
        <v>1.1177165406857566E-06</v>
      </c>
      <c r="L595" s="4">
        <f>K595/60</f>
        <v>1.8628609011429276E-08</v>
      </c>
      <c r="M595" s="4">
        <f>L595*50</f>
        <v>9.314304505714638E-07</v>
      </c>
      <c r="N595" s="4">
        <f>M595*0.0000001</f>
        <v>9.314304505714638E-14</v>
      </c>
      <c r="U595" s="1">
        <v>0.44770000000000004</v>
      </c>
      <c r="V595" s="1">
        <v>2.2333</v>
      </c>
      <c r="W595" s="1">
        <f>U595*1000/40</f>
        <v>11.1925</v>
      </c>
    </row>
    <row r="596" spans="1:23" ht="15">
      <c r="A596" s="2" t="s">
        <v>1017</v>
      </c>
      <c r="B596" s="1">
        <v>3E-06</v>
      </c>
      <c r="C596" s="1">
        <f>A596/1000</f>
        <v>228.25099999999998</v>
      </c>
      <c r="D596" s="1">
        <v>0.2979</v>
      </c>
      <c r="E596" s="4">
        <f>B596*1/0.475</f>
        <v>6.31578947368421E-06</v>
      </c>
      <c r="F596" s="4">
        <f>E596*900</f>
        <v>0.005684210526315789</v>
      </c>
      <c r="G596" s="4">
        <f>F596*D596*0.00165</f>
        <v>2.7939884210526318E-06</v>
      </c>
      <c r="H596" s="1">
        <f>G596*0.00165*13*13*0.3*0.1</f>
        <v>2.3373110136315797E-08</v>
      </c>
      <c r="I596" s="4">
        <f>H596*6.019999999999999E+23</f>
        <v>14070612302062108</v>
      </c>
      <c r="J596" s="1">
        <f>((0.00165*13*13*0.1/18)*0.9+(0.00165*13*13*0.1/44)*0.1)*I596</f>
        <v>20509676256793.285</v>
      </c>
      <c r="K596" s="4">
        <f>J596*0.00000000000000000016</f>
        <v>3.281548201086926E-06</v>
      </c>
      <c r="L596" s="4">
        <f>K596/60</f>
        <v>5.4692470018115436E-08</v>
      </c>
      <c r="M596" s="4">
        <f>L596*50</f>
        <v>2.734623500905772E-06</v>
      </c>
      <c r="N596" s="4">
        <f>M596*0.0000001</f>
        <v>2.7346235009057716E-13</v>
      </c>
      <c r="U596" s="1">
        <v>0.4505</v>
      </c>
      <c r="V596" s="1">
        <v>2.2333</v>
      </c>
      <c r="W596" s="1">
        <f>U596*1000/40</f>
        <v>11.2625</v>
      </c>
    </row>
    <row r="597" spans="1:23" ht="15">
      <c r="A597" s="2" t="s">
        <v>1018</v>
      </c>
      <c r="B597" s="1">
        <v>0</v>
      </c>
      <c r="C597" s="1">
        <f>A597/1000</f>
        <v>228.83999999999997</v>
      </c>
      <c r="D597" s="1">
        <v>0.2979</v>
      </c>
      <c r="E597" s="4">
        <f>B597*1/0.475</f>
        <v>0</v>
      </c>
      <c r="F597" s="4">
        <f>E597*900</f>
        <v>0</v>
      </c>
      <c r="G597" s="4">
        <f>F597*D597*0.00165</f>
        <v>0</v>
      </c>
      <c r="H597" s="1">
        <f>G597*0.00165*13*13*0.3*0.1</f>
        <v>0</v>
      </c>
      <c r="I597" s="4">
        <f>H597*6.019999999999999E+23</f>
        <v>0</v>
      </c>
      <c r="J597" s="1">
        <f>((0.00165*13*13*0.1/18)*0.9+(0.00165*13*13*0.1/44)*0.1)*I597</f>
        <v>0</v>
      </c>
      <c r="K597" s="4">
        <f>J597*0.00000000000000000016</f>
        <v>0</v>
      </c>
      <c r="L597" s="4">
        <f>K597/60</f>
        <v>0</v>
      </c>
      <c r="M597" s="4">
        <f>L597*50</f>
        <v>0</v>
      </c>
      <c r="N597" s="4">
        <f>M597*0.0000001</f>
        <v>0</v>
      </c>
      <c r="U597" s="1">
        <v>0.453</v>
      </c>
      <c r="V597" s="1">
        <v>2.2268</v>
      </c>
      <c r="W597" s="1">
        <f>U597*1000/40</f>
        <v>11.325</v>
      </c>
    </row>
    <row r="598" spans="1:23" ht="15">
      <c r="A598" s="2" t="s">
        <v>1019</v>
      </c>
      <c r="B598" s="1">
        <v>0</v>
      </c>
      <c r="C598" s="1">
        <f>A598/1000</f>
        <v>229.99200000000002</v>
      </c>
      <c r="D598" s="1">
        <v>0.2979</v>
      </c>
      <c r="E598" s="4">
        <f>B598*1/0.475</f>
        <v>0</v>
      </c>
      <c r="F598" s="4">
        <f>E598*900</f>
        <v>0</v>
      </c>
      <c r="G598" s="4">
        <f>F598*D598*0.00165</f>
        <v>0</v>
      </c>
      <c r="H598" s="1">
        <f>G598*0.00165*13*13*0.3*0.1</f>
        <v>0</v>
      </c>
      <c r="I598" s="4">
        <f>H598*6.019999999999999E+23</f>
        <v>0</v>
      </c>
      <c r="J598" s="1">
        <f>((0.00165*13*13*0.1/18)*0.9+(0.00165*13*13*0.1/44)*0.1)*I598</f>
        <v>0</v>
      </c>
      <c r="K598" s="4">
        <f>J598*0.00000000000000000016</f>
        <v>0</v>
      </c>
      <c r="L598" s="4">
        <f>K598/60</f>
        <v>0</v>
      </c>
      <c r="M598" s="4">
        <f>L598*50</f>
        <v>0</v>
      </c>
      <c r="N598" s="4">
        <f>M598*0.0000001</f>
        <v>0</v>
      </c>
      <c r="U598" s="1">
        <v>0.4554</v>
      </c>
      <c r="V598" s="1">
        <v>2.2204</v>
      </c>
      <c r="W598" s="1">
        <f>U598*1000/40</f>
        <v>11.385000000000002</v>
      </c>
    </row>
    <row r="599" spans="1:23" ht="15">
      <c r="A599" s="2" t="s">
        <v>1020</v>
      </c>
      <c r="B599" s="1">
        <v>0</v>
      </c>
      <c r="C599" s="1">
        <f>A599/1000</f>
        <v>230.151</v>
      </c>
      <c r="D599" s="1">
        <v>0.2979</v>
      </c>
      <c r="E599" s="4">
        <f>B599*1/0.475</f>
        <v>0</v>
      </c>
      <c r="F599" s="4">
        <f>E599*900</f>
        <v>0</v>
      </c>
      <c r="G599" s="4">
        <f>F599*D599*0.00165</f>
        <v>0</v>
      </c>
      <c r="H599" s="1">
        <f>G599*0.00165*13*13*0.3*0.1</f>
        <v>0</v>
      </c>
      <c r="I599" s="4">
        <f>H599*6.019999999999999E+23</f>
        <v>0</v>
      </c>
      <c r="J599" s="1">
        <f>((0.00165*13*13*0.1/18)*0.9+(0.00165*13*13*0.1/44)*0.1)*I599</f>
        <v>0</v>
      </c>
      <c r="K599" s="4">
        <f>J599*0.00000000000000000016</f>
        <v>0</v>
      </c>
      <c r="L599" s="4">
        <f>K599/60</f>
        <v>0</v>
      </c>
      <c r="M599" s="4">
        <f>L599*50</f>
        <v>0</v>
      </c>
      <c r="N599" s="4">
        <f>M599*0.0000001</f>
        <v>0</v>
      </c>
      <c r="U599" s="1">
        <v>0.45830000000000004</v>
      </c>
      <c r="V599" s="1">
        <v>2.2204</v>
      </c>
      <c r="W599" s="1">
        <f>U599*1000/40</f>
        <v>11.457500000000001</v>
      </c>
    </row>
    <row r="600" spans="1:23" ht="15">
      <c r="A600" s="2" t="s">
        <v>1021</v>
      </c>
      <c r="B600" s="1">
        <v>0</v>
      </c>
      <c r="C600" s="1">
        <f>A600/1000</f>
        <v>230.539</v>
      </c>
      <c r="D600" s="1">
        <v>0.2979</v>
      </c>
      <c r="E600" s="4">
        <f>B600*1/0.475</f>
        <v>0</v>
      </c>
      <c r="F600" s="4">
        <f>E600*900</f>
        <v>0</v>
      </c>
      <c r="G600" s="4">
        <f>F600*D600*0.00165</f>
        <v>0</v>
      </c>
      <c r="H600" s="1">
        <f>G600*0.00165*13*13*0.3*0.1</f>
        <v>0</v>
      </c>
      <c r="I600" s="4">
        <f>H600*6.019999999999999E+23</f>
        <v>0</v>
      </c>
      <c r="J600" s="1">
        <f>((0.00165*13*13*0.1/18)*0.9+(0.00165*13*13*0.1/44)*0.1)*I600</f>
        <v>0</v>
      </c>
      <c r="K600" s="4">
        <f>J600*0.00000000000000000016</f>
        <v>0</v>
      </c>
      <c r="L600" s="4">
        <f>K600/60</f>
        <v>0</v>
      </c>
      <c r="M600" s="4">
        <f>L600*50</f>
        <v>0</v>
      </c>
      <c r="N600" s="4">
        <f>M600*0.0000001</f>
        <v>0</v>
      </c>
      <c r="U600" s="1">
        <v>0.4607</v>
      </c>
      <c r="V600" s="1">
        <v>2.2139</v>
      </c>
      <c r="W600" s="1">
        <f>U600*1000/40</f>
        <v>11.5175</v>
      </c>
    </row>
    <row r="601" spans="1:23" ht="15">
      <c r="A601" s="2" t="s">
        <v>1022</v>
      </c>
      <c r="B601" s="1">
        <v>0</v>
      </c>
      <c r="C601" s="1">
        <f>A601/1000</f>
        <v>235.19</v>
      </c>
      <c r="D601" s="1">
        <v>0.2913</v>
      </c>
      <c r="E601" s="4">
        <f>B601*1/0.475</f>
        <v>0</v>
      </c>
      <c r="F601" s="4">
        <f>E601*900</f>
        <v>0</v>
      </c>
      <c r="G601" s="4">
        <f>F601*D601*0.00165</f>
        <v>0</v>
      </c>
      <c r="H601" s="1">
        <f>G601*0.00165*13*13*0.3*0.1</f>
        <v>0</v>
      </c>
      <c r="I601" s="4">
        <f>H601*6.019999999999999E+23</f>
        <v>0</v>
      </c>
      <c r="J601" s="1">
        <f>((0.00165*13*13*0.1/18)*0.9+(0.00165*13*13*0.1/44)*0.1)*I601</f>
        <v>0</v>
      </c>
      <c r="K601" s="4">
        <f>J601*0.00000000000000000016</f>
        <v>0</v>
      </c>
      <c r="L601" s="4">
        <f>K601/60</f>
        <v>0</v>
      </c>
      <c r="M601" s="4">
        <f>L601*50</f>
        <v>0</v>
      </c>
      <c r="N601" s="4">
        <f>M601*0.0000001</f>
        <v>0</v>
      </c>
      <c r="U601" s="1">
        <v>0.4637</v>
      </c>
      <c r="V601" s="1">
        <v>2.2139</v>
      </c>
      <c r="W601" s="1">
        <f>U601*1000/40</f>
        <v>11.5925</v>
      </c>
    </row>
    <row r="602" spans="1:23" ht="15">
      <c r="A602" s="2" t="s">
        <v>1023</v>
      </c>
      <c r="B602" s="1">
        <v>0</v>
      </c>
      <c r="C602" s="1">
        <f>A602/1000</f>
        <v>235.43699999999998</v>
      </c>
      <c r="D602" s="1">
        <v>0.2913</v>
      </c>
      <c r="E602" s="4">
        <f>B602*1/0.475</f>
        <v>0</v>
      </c>
      <c r="F602" s="4">
        <f>E602*900</f>
        <v>0</v>
      </c>
      <c r="G602" s="4">
        <f>F602*D602*0.00165</f>
        <v>0</v>
      </c>
      <c r="H602" s="1">
        <f>G602*0.00165*13*13*0.3*0.1</f>
        <v>0</v>
      </c>
      <c r="I602" s="4">
        <f>H602*6.019999999999999E+23</f>
        <v>0</v>
      </c>
      <c r="J602" s="1">
        <f>((0.00165*13*13*0.1/18)*0.9+(0.00165*13*13*0.1/44)*0.1)*I602</f>
        <v>0</v>
      </c>
      <c r="K602" s="4">
        <f>J602*0.00000000000000000016</f>
        <v>0</v>
      </c>
      <c r="L602" s="4">
        <f>K602/60</f>
        <v>0</v>
      </c>
      <c r="M602" s="4">
        <f>L602*50</f>
        <v>0</v>
      </c>
      <c r="N602" s="4">
        <f>M602*0.0000001</f>
        <v>0</v>
      </c>
      <c r="U602" s="1">
        <v>0.4662</v>
      </c>
      <c r="V602" s="1">
        <v>2.2075</v>
      </c>
      <c r="W602" s="1">
        <f>U602*1000/40</f>
        <v>11.655</v>
      </c>
    </row>
    <row r="603" spans="1:23" ht="15">
      <c r="A603" s="2" t="s">
        <v>1024</v>
      </c>
      <c r="B603" s="1">
        <v>0</v>
      </c>
      <c r="C603" s="1">
        <f>A603/1000</f>
        <v>238.837</v>
      </c>
      <c r="D603" s="1">
        <v>0.2913</v>
      </c>
      <c r="E603" s="4">
        <f>B603*1/0.475</f>
        <v>0</v>
      </c>
      <c r="F603" s="4">
        <f>E603*900</f>
        <v>0</v>
      </c>
      <c r="G603" s="4">
        <f>F603*D603*0.00165</f>
        <v>0</v>
      </c>
      <c r="H603" s="1">
        <f>G603*0.00165*13*13*0.3*0.1</f>
        <v>0</v>
      </c>
      <c r="I603" s="4">
        <f>H603*6.019999999999999E+23</f>
        <v>0</v>
      </c>
      <c r="J603" s="1">
        <f>((0.00165*13*13*0.1/18)*0.9+(0.00165*13*13*0.1/44)*0.1)*I603</f>
        <v>0</v>
      </c>
      <c r="K603" s="4">
        <f>J603*0.00000000000000000016</f>
        <v>0</v>
      </c>
      <c r="L603" s="4">
        <f>K603/60</f>
        <v>0</v>
      </c>
      <c r="M603" s="4">
        <f>L603*50</f>
        <v>0</v>
      </c>
      <c r="N603" s="4">
        <f>M603*0.0000001</f>
        <v>0</v>
      </c>
      <c r="U603" s="1">
        <v>0.4691</v>
      </c>
      <c r="V603" s="1">
        <v>2.2075</v>
      </c>
      <c r="W603" s="1">
        <f>U603*1000/40</f>
        <v>11.727500000000001</v>
      </c>
    </row>
    <row r="604" spans="1:23" ht="15">
      <c r="A604" s="2" t="s">
        <v>1025</v>
      </c>
      <c r="B604" s="1">
        <v>0</v>
      </c>
      <c r="C604" s="1">
        <f>A604/1000</f>
        <v>239.04299999999998</v>
      </c>
      <c r="D604" s="1">
        <v>0.2913</v>
      </c>
      <c r="E604" s="4">
        <f>B604*1/0.475</f>
        <v>0</v>
      </c>
      <c r="F604" s="4">
        <f>E604*900</f>
        <v>0</v>
      </c>
      <c r="G604" s="4">
        <f>F604*D604*0.00165</f>
        <v>0</v>
      </c>
      <c r="H604" s="1">
        <f>G604*0.00165*13*13*0.3*0.1</f>
        <v>0</v>
      </c>
      <c r="I604" s="4">
        <f>H604*6.019999999999999E+23</f>
        <v>0</v>
      </c>
      <c r="J604" s="1">
        <f>((0.00165*13*13*0.1/18)*0.9+(0.00165*13*13*0.1/44)*0.1)*I604</f>
        <v>0</v>
      </c>
      <c r="K604" s="4">
        <f>J604*0.00000000000000000016</f>
        <v>0</v>
      </c>
      <c r="L604" s="4">
        <f>K604/60</f>
        <v>0</v>
      </c>
      <c r="M604" s="4">
        <f>L604*50</f>
        <v>0</v>
      </c>
      <c r="N604" s="4">
        <f>M604*0.0000001</f>
        <v>0</v>
      </c>
      <c r="U604" s="1">
        <v>0.4716</v>
      </c>
      <c r="V604" s="1">
        <v>2.201</v>
      </c>
      <c r="W604" s="1">
        <f>U604*1000/40</f>
        <v>11.790000000000001</v>
      </c>
    </row>
    <row r="605" spans="1:23" ht="15">
      <c r="A605" s="2" t="s">
        <v>1026</v>
      </c>
      <c r="B605" s="1">
        <v>0</v>
      </c>
      <c r="C605" s="1">
        <f>A605/1000</f>
        <v>240.057</v>
      </c>
      <c r="D605" s="1">
        <v>0.2913</v>
      </c>
      <c r="E605" s="4">
        <f>B605*1/0.475</f>
        <v>0</v>
      </c>
      <c r="F605" s="4">
        <f>E605*900</f>
        <v>0</v>
      </c>
      <c r="G605" s="4">
        <f>F605*D605*0.00165</f>
        <v>0</v>
      </c>
      <c r="H605" s="1">
        <f>G605*0.00165*13*13*0.3*0.1</f>
        <v>0</v>
      </c>
      <c r="I605" s="4">
        <f>H605*6.019999999999999E+23</f>
        <v>0</v>
      </c>
      <c r="J605" s="1">
        <f>((0.00165*13*13*0.1/18)*0.9+(0.00165*13*13*0.1/44)*0.1)*I605</f>
        <v>0</v>
      </c>
      <c r="K605" s="4">
        <f>J605*0.00000000000000000016</f>
        <v>0</v>
      </c>
      <c r="L605" s="4">
        <f>K605/60</f>
        <v>0</v>
      </c>
      <c r="M605" s="4">
        <f>L605*50</f>
        <v>0</v>
      </c>
      <c r="N605" s="4">
        <f>M605*0.0000001</f>
        <v>0</v>
      </c>
      <c r="U605" s="1">
        <v>0.4712</v>
      </c>
      <c r="V605" s="1">
        <v>2.1945</v>
      </c>
      <c r="W605" s="1">
        <f>U605*1000/40</f>
        <v>11.78</v>
      </c>
    </row>
    <row r="606" spans="1:23" ht="15">
      <c r="A606" s="2" t="s">
        <v>1027</v>
      </c>
      <c r="B606" s="1">
        <v>2E-06</v>
      </c>
      <c r="C606" s="1">
        <f>A606/1000</f>
        <v>240.16700000000003</v>
      </c>
      <c r="D606" s="1">
        <v>0.2913</v>
      </c>
      <c r="E606" s="4">
        <f>B606*1/0.475</f>
        <v>4.210526315789473E-06</v>
      </c>
      <c r="F606" s="4">
        <f>E606*900</f>
        <v>0.003789473684210526</v>
      </c>
      <c r="G606" s="4">
        <f>F606*D606*0.00165</f>
        <v>1.8213915789473686E-06</v>
      </c>
      <c r="H606" s="1">
        <f>G606*0.00165*13*13*0.3*0.1</f>
        <v>1.5236851253684215E-08</v>
      </c>
      <c r="I606" s="4">
        <f>H606*6.019999999999999E+23</f>
        <v>9172584454717896</v>
      </c>
      <c r="J606" s="1">
        <f>((0.00165*13*13*0.1/18)*0.9+(0.00165*13*13*0.1/44)*0.1)*I606</f>
        <v>13370188415808.176</v>
      </c>
      <c r="K606" s="4">
        <f>J606*0.00000000000000000016</f>
        <v>2.1392301465293084E-06</v>
      </c>
      <c r="L606" s="4">
        <f>K606/60</f>
        <v>3.5653835775488475E-08</v>
      </c>
      <c r="M606" s="4">
        <f>L606*50</f>
        <v>1.7826917887744238E-06</v>
      </c>
      <c r="N606" s="4">
        <f>M606*0.0000001</f>
        <v>1.7826917887744238E-13</v>
      </c>
      <c r="U606" s="1">
        <v>0.4738</v>
      </c>
      <c r="V606" s="1">
        <v>2.1882</v>
      </c>
      <c r="W606" s="1">
        <f>U606*1000/40</f>
        <v>11.845</v>
      </c>
    </row>
    <row r="607" spans="1:23" ht="15">
      <c r="A607" s="2" t="s">
        <v>1028</v>
      </c>
      <c r="B607" s="1">
        <v>0</v>
      </c>
      <c r="C607" s="1">
        <f>A607/1000</f>
        <v>240.19499999999996</v>
      </c>
      <c r="D607" s="1">
        <v>0.2913</v>
      </c>
      <c r="E607" s="4">
        <f>B607*1/0.475</f>
        <v>0</v>
      </c>
      <c r="F607" s="4">
        <f>E607*900</f>
        <v>0</v>
      </c>
      <c r="G607" s="4">
        <f>F607*D607*0.00165</f>
        <v>0</v>
      </c>
      <c r="H607" s="1">
        <f>G607*0.00165*13*13*0.3*0.1</f>
        <v>0</v>
      </c>
      <c r="I607" s="4">
        <f>H607*6.019999999999999E+23</f>
        <v>0</v>
      </c>
      <c r="J607" s="1">
        <f>((0.00165*13*13*0.1/18)*0.9+(0.00165*13*13*0.1/44)*0.1)*I607</f>
        <v>0</v>
      </c>
      <c r="K607" s="4">
        <f>J607*0.00000000000000000016</f>
        <v>0</v>
      </c>
      <c r="L607" s="4">
        <f>K607/60</f>
        <v>0</v>
      </c>
      <c r="M607" s="4">
        <f>L607*50</f>
        <v>0</v>
      </c>
      <c r="N607" s="4">
        <f>M607*0.0000001</f>
        <v>0</v>
      </c>
      <c r="U607" s="1">
        <v>0.4763</v>
      </c>
      <c r="V607" s="1">
        <v>2.1817</v>
      </c>
      <c r="W607" s="1">
        <f>U607*1000/40</f>
        <v>11.9075</v>
      </c>
    </row>
    <row r="608" spans="1:23" ht="15">
      <c r="A608" s="2" t="s">
        <v>1029</v>
      </c>
      <c r="B608" s="1">
        <v>0</v>
      </c>
      <c r="C608" s="1">
        <f>A608/1000</f>
        <v>240.354</v>
      </c>
      <c r="D608" s="1">
        <v>0.2913</v>
      </c>
      <c r="E608" s="4">
        <f>B608*1/0.475</f>
        <v>0</v>
      </c>
      <c r="F608" s="4">
        <f>E608*900</f>
        <v>0</v>
      </c>
      <c r="G608" s="4">
        <f>F608*D608*0.00165</f>
        <v>0</v>
      </c>
      <c r="H608" s="1">
        <f>G608*0.00165*13*13*0.3*0.1</f>
        <v>0</v>
      </c>
      <c r="I608" s="4">
        <f>H608*6.019999999999999E+23</f>
        <v>0</v>
      </c>
      <c r="J608" s="1">
        <f>((0.00165*13*13*0.1/18)*0.9+(0.00165*13*13*0.1/44)*0.1)*I608</f>
        <v>0</v>
      </c>
      <c r="K608" s="4">
        <f>J608*0.00000000000000000016</f>
        <v>0</v>
      </c>
      <c r="L608" s="4">
        <f>K608/60</f>
        <v>0</v>
      </c>
      <c r="M608" s="4">
        <f>L608*50</f>
        <v>0</v>
      </c>
      <c r="N608" s="4">
        <f>M608*0.0000001</f>
        <v>0</v>
      </c>
      <c r="U608" s="1">
        <v>0.4793</v>
      </c>
      <c r="V608" s="1">
        <v>2.1817</v>
      </c>
      <c r="W608" s="1">
        <f>U608*1000/40</f>
        <v>11.9825</v>
      </c>
    </row>
    <row r="609" spans="1:23" ht="15">
      <c r="A609" s="2" t="s">
        <v>1030</v>
      </c>
      <c r="B609" s="1">
        <v>0</v>
      </c>
      <c r="C609" s="1">
        <f>A609/1000</f>
        <v>241.484</v>
      </c>
      <c r="D609" s="1">
        <v>0.2913</v>
      </c>
      <c r="E609" s="4">
        <f>B609*1/0.475</f>
        <v>0</v>
      </c>
      <c r="F609" s="4">
        <f>E609*900</f>
        <v>0</v>
      </c>
      <c r="G609" s="4">
        <f>F609*D609*0.00165</f>
        <v>0</v>
      </c>
      <c r="H609" s="1">
        <f>G609*0.00165*13*13*0.3*0.1</f>
        <v>0</v>
      </c>
      <c r="I609" s="4">
        <f>H609*6.019999999999999E+23</f>
        <v>0</v>
      </c>
      <c r="J609" s="1">
        <f>((0.00165*13*13*0.1/18)*0.9+(0.00165*13*13*0.1/44)*0.1)*I609</f>
        <v>0</v>
      </c>
      <c r="K609" s="4">
        <f>J609*0.00000000000000000016</f>
        <v>0</v>
      </c>
      <c r="L609" s="4">
        <f>K609/60</f>
        <v>0</v>
      </c>
      <c r="M609" s="4">
        <f>L609*50</f>
        <v>0</v>
      </c>
      <c r="N609" s="4">
        <f>M609*0.0000001</f>
        <v>0</v>
      </c>
      <c r="U609" s="1">
        <v>0.48190000000000005</v>
      </c>
      <c r="V609" s="1">
        <v>2.1753</v>
      </c>
      <c r="W609" s="1">
        <f>U609*1000/40</f>
        <v>12.047500000000001</v>
      </c>
    </row>
    <row r="610" spans="1:23" ht="15">
      <c r="A610" s="2" t="s">
        <v>1031</v>
      </c>
      <c r="B610" s="1">
        <v>1E-06</v>
      </c>
      <c r="C610" s="1">
        <f>A610/1000</f>
        <v>243.541</v>
      </c>
      <c r="D610" s="1">
        <v>0.2913</v>
      </c>
      <c r="E610" s="4">
        <f>B610*1/0.475</f>
        <v>2.1052631578947366E-06</v>
      </c>
      <c r="F610" s="4">
        <f>E610*900</f>
        <v>0.001894736842105263</v>
      </c>
      <c r="G610" s="4">
        <f>F610*D610*0.00165</f>
        <v>9.106957894736843E-07</v>
      </c>
      <c r="H610" s="1">
        <f>G610*0.00165*13*13*0.3*0.1</f>
        <v>7.618425626842108E-09</v>
      </c>
      <c r="I610" s="4">
        <f>H610*6.019999999999999E+23</f>
        <v>4586292227358948</v>
      </c>
      <c r="J610" s="1">
        <f>((0.00165*13*13*0.1/18)*0.9+(0.00165*13*13*0.1/44)*0.1)*I610</f>
        <v>6685094207904.088</v>
      </c>
      <c r="K610" s="4">
        <f>J610*0.00000000000000000016</f>
        <v>1.0696150732646542E-06</v>
      </c>
      <c r="L610" s="4">
        <f>K610/60</f>
        <v>1.7826917887744237E-08</v>
      </c>
      <c r="M610" s="4">
        <f>L610*50</f>
        <v>8.913458943872119E-07</v>
      </c>
      <c r="N610" s="4">
        <f>M610*0.0000001</f>
        <v>8.913458943872119E-14</v>
      </c>
      <c r="U610" s="1">
        <v>0.4849</v>
      </c>
      <c r="V610" s="1">
        <v>2.1753</v>
      </c>
      <c r="W610" s="1">
        <f>U610*1000/40</f>
        <v>12.122499999999999</v>
      </c>
    </row>
    <row r="611" spans="1:23" ht="15">
      <c r="A611" s="2" t="s">
        <v>1032</v>
      </c>
      <c r="B611" s="1">
        <v>0</v>
      </c>
      <c r="C611" s="1">
        <f>A611/1000</f>
        <v>244.02</v>
      </c>
      <c r="D611" s="1">
        <v>0.2913</v>
      </c>
      <c r="E611" s="4">
        <f>B611*1/0.475</f>
        <v>0</v>
      </c>
      <c r="F611" s="4">
        <f>E611*900</f>
        <v>0</v>
      </c>
      <c r="G611" s="4">
        <f>F611*D611*0.00165</f>
        <v>0</v>
      </c>
      <c r="H611" s="1">
        <f>G611*0.00165*13*13*0.3*0.1</f>
        <v>0</v>
      </c>
      <c r="I611" s="4">
        <f>H611*6.019999999999999E+23</f>
        <v>0</v>
      </c>
      <c r="J611" s="1">
        <f>((0.00165*13*13*0.1/18)*0.9+(0.00165*13*13*0.1/44)*0.1)*I611</f>
        <v>0</v>
      </c>
      <c r="K611" s="4">
        <f>J611*0.00000000000000000016</f>
        <v>0</v>
      </c>
      <c r="L611" s="4">
        <f>K611/60</f>
        <v>0</v>
      </c>
      <c r="M611" s="4">
        <f>L611*50</f>
        <v>0</v>
      </c>
      <c r="N611" s="4">
        <f>M611*0.0000001</f>
        <v>0</v>
      </c>
      <c r="U611" s="1">
        <v>0.48760000000000003</v>
      </c>
      <c r="V611" s="1">
        <v>2.1688</v>
      </c>
      <c r="W611" s="1">
        <f>U611*1000/40</f>
        <v>12.190000000000001</v>
      </c>
    </row>
    <row r="612" spans="1:23" ht="15">
      <c r="A612" s="2" t="s">
        <v>1033</v>
      </c>
      <c r="B612" s="1">
        <v>0</v>
      </c>
      <c r="C612" s="1">
        <f>A612/1000</f>
        <v>244.389</v>
      </c>
      <c r="D612" s="1">
        <v>0.2913</v>
      </c>
      <c r="E612" s="4">
        <f>B612*1/0.475</f>
        <v>0</v>
      </c>
      <c r="F612" s="4">
        <f>E612*900</f>
        <v>0</v>
      </c>
      <c r="G612" s="4">
        <f>F612*D612*0.00165</f>
        <v>0</v>
      </c>
      <c r="H612" s="1">
        <f>G612*0.00165*13*13*0.3*0.1</f>
        <v>0</v>
      </c>
      <c r="I612" s="4">
        <f>H612*6.019999999999999E+23</f>
        <v>0</v>
      </c>
      <c r="J612" s="1">
        <f>((0.00165*13*13*0.1/18)*0.9+(0.00165*13*13*0.1/44)*0.1)*I612</f>
        <v>0</v>
      </c>
      <c r="K612" s="4">
        <f>J612*0.00000000000000000016</f>
        <v>0</v>
      </c>
      <c r="L612" s="4">
        <f>K612/60</f>
        <v>0</v>
      </c>
      <c r="M612" s="4">
        <f>L612*50</f>
        <v>0</v>
      </c>
      <c r="N612" s="4">
        <f>M612*0.0000001</f>
        <v>0</v>
      </c>
      <c r="U612" s="1">
        <v>0.4902</v>
      </c>
      <c r="V612" s="1">
        <v>2.1623</v>
      </c>
      <c r="W612" s="1">
        <f>U612*1000/40</f>
        <v>12.255</v>
      </c>
    </row>
    <row r="613" spans="1:23" ht="15">
      <c r="A613" s="2" t="s">
        <v>1034</v>
      </c>
      <c r="B613" s="1">
        <v>0</v>
      </c>
      <c r="C613" s="1">
        <f>A613/1000</f>
        <v>245.172</v>
      </c>
      <c r="D613" s="1">
        <v>0.2849</v>
      </c>
      <c r="E613" s="4">
        <f>B613*1/0.475</f>
        <v>0</v>
      </c>
      <c r="F613" s="4">
        <f>E613*900</f>
        <v>0</v>
      </c>
      <c r="G613" s="4">
        <f>F613*D613*0.00165</f>
        <v>0</v>
      </c>
      <c r="H613" s="1">
        <f>G613*0.00165*13*13*0.3*0.1</f>
        <v>0</v>
      </c>
      <c r="I613" s="4">
        <f>H613*6.019999999999999E+23</f>
        <v>0</v>
      </c>
      <c r="J613" s="1">
        <f>((0.00165*13*13*0.1/18)*0.9+(0.00165*13*13*0.1/44)*0.1)*I613</f>
        <v>0</v>
      </c>
      <c r="K613" s="4">
        <f>J613*0.00000000000000000016</f>
        <v>0</v>
      </c>
      <c r="L613" s="4">
        <f>K613/60</f>
        <v>0</v>
      </c>
      <c r="M613" s="4">
        <f>L613*50</f>
        <v>0</v>
      </c>
      <c r="N613" s="4">
        <f>M613*0.0000001</f>
        <v>0</v>
      </c>
      <c r="U613" s="1">
        <v>0.4928</v>
      </c>
      <c r="V613" s="1">
        <v>2.1559</v>
      </c>
      <c r="W613" s="1">
        <f>U613*1000/40</f>
        <v>12.32</v>
      </c>
    </row>
    <row r="614" spans="1:23" ht="15">
      <c r="A614" s="2" t="s">
        <v>1035</v>
      </c>
      <c r="B614" s="1">
        <v>0</v>
      </c>
      <c r="C614" s="1">
        <f>A614/1000</f>
        <v>245.331</v>
      </c>
      <c r="D614" s="1">
        <v>0.2849</v>
      </c>
      <c r="E614" s="4">
        <f>B614*1/0.475</f>
        <v>0</v>
      </c>
      <c r="F614" s="4">
        <f>E614*900</f>
        <v>0</v>
      </c>
      <c r="G614" s="4">
        <f>F614*D614*0.00165</f>
        <v>0</v>
      </c>
      <c r="H614" s="1">
        <f>G614*0.00165*13*13*0.3*0.1</f>
        <v>0</v>
      </c>
      <c r="I614" s="4">
        <f>H614*6.019999999999999E+23</f>
        <v>0</v>
      </c>
      <c r="J614" s="1">
        <f>((0.00165*13*13*0.1/18)*0.9+(0.00165*13*13*0.1/44)*0.1)*I614</f>
        <v>0</v>
      </c>
      <c r="K614" s="4">
        <f>J614*0.00000000000000000016</f>
        <v>0</v>
      </c>
      <c r="L614" s="4">
        <f>K614/60</f>
        <v>0</v>
      </c>
      <c r="M614" s="4">
        <f>L614*50</f>
        <v>0</v>
      </c>
      <c r="N614" s="4">
        <f>M614*0.0000001</f>
        <v>0</v>
      </c>
      <c r="U614" s="1">
        <v>0.4959</v>
      </c>
      <c r="V614" s="1">
        <v>2.1559</v>
      </c>
      <c r="W614" s="1">
        <f>U614*1000/40</f>
        <v>12.3975</v>
      </c>
    </row>
    <row r="615" spans="1:23" ht="15">
      <c r="A615" s="2" t="s">
        <v>1036</v>
      </c>
      <c r="B615" s="1">
        <v>0</v>
      </c>
      <c r="C615" s="1">
        <f>A615/1000</f>
        <v>247.39399999999998</v>
      </c>
      <c r="D615" s="1">
        <v>0.2849</v>
      </c>
      <c r="E615" s="4">
        <f>B615*1/0.475</f>
        <v>0</v>
      </c>
      <c r="F615" s="4">
        <f>E615*900</f>
        <v>0</v>
      </c>
      <c r="G615" s="4">
        <f>F615*D615*0.00165</f>
        <v>0</v>
      </c>
      <c r="H615" s="1">
        <f>G615*0.00165*13*13*0.3*0.1</f>
        <v>0</v>
      </c>
      <c r="I615" s="4">
        <f>H615*6.019999999999999E+23</f>
        <v>0</v>
      </c>
      <c r="J615" s="1">
        <f>((0.00165*13*13*0.1/18)*0.9+(0.00165*13*13*0.1/44)*0.1)*I615</f>
        <v>0</v>
      </c>
      <c r="K615" s="4">
        <f>J615*0.00000000000000000016</f>
        <v>0</v>
      </c>
      <c r="L615" s="4">
        <f>K615/60</f>
        <v>0</v>
      </c>
      <c r="M615" s="4">
        <f>L615*50</f>
        <v>0</v>
      </c>
      <c r="N615" s="4">
        <f>M615*0.0000001</f>
        <v>0</v>
      </c>
      <c r="U615" s="1">
        <v>0.499</v>
      </c>
      <c r="V615" s="1">
        <v>2.1559</v>
      </c>
      <c r="W615" s="1">
        <f>U615*1000/40</f>
        <v>12.475</v>
      </c>
    </row>
    <row r="616" spans="1:23" ht="15">
      <c r="A616" s="2" t="s">
        <v>1037</v>
      </c>
      <c r="B616" s="1">
        <v>0</v>
      </c>
      <c r="C616" s="1">
        <f>A616/1000</f>
        <v>248.202</v>
      </c>
      <c r="D616" s="1">
        <v>0.27190000000000003</v>
      </c>
      <c r="E616" s="4">
        <f>B616*1/0.475</f>
        <v>0</v>
      </c>
      <c r="F616" s="4">
        <f>E616*900</f>
        <v>0</v>
      </c>
      <c r="G616" s="4">
        <f>F616*D616*0.00165</f>
        <v>0</v>
      </c>
      <c r="H616" s="1">
        <f>G616*0.00165*13*13*0.3*0.1</f>
        <v>0</v>
      </c>
      <c r="I616" s="4">
        <f>H616*6.019999999999999E+23</f>
        <v>0</v>
      </c>
      <c r="J616" s="1">
        <f>((0.00165*13*13*0.1/18)*0.9+(0.00165*13*13*0.1/44)*0.1)*I616</f>
        <v>0</v>
      </c>
      <c r="K616" s="4">
        <f>J616*0.00000000000000000016</f>
        <v>0</v>
      </c>
      <c r="L616" s="4">
        <f>K616/60</f>
        <v>0</v>
      </c>
      <c r="M616" s="4">
        <f>L616*50</f>
        <v>0</v>
      </c>
      <c r="N616" s="4">
        <f>M616*0.0000001</f>
        <v>0</v>
      </c>
      <c r="U616" s="1">
        <v>0.5017</v>
      </c>
      <c r="V616" s="1">
        <v>2.1495</v>
      </c>
      <c r="W616" s="1">
        <f>U616*1000/40</f>
        <v>12.5425</v>
      </c>
    </row>
    <row r="617" spans="1:23" ht="15">
      <c r="A617" s="2" t="s">
        <v>1038</v>
      </c>
      <c r="B617" s="1">
        <v>0</v>
      </c>
      <c r="C617" s="1">
        <f>A617/1000</f>
        <v>248.54599999999996</v>
      </c>
      <c r="D617" s="1">
        <v>0.27190000000000003</v>
      </c>
      <c r="E617" s="4">
        <f>B617*1/0.475</f>
        <v>0</v>
      </c>
      <c r="F617" s="4">
        <f>E617*900</f>
        <v>0</v>
      </c>
      <c r="G617" s="4">
        <f>F617*D617*0.00165</f>
        <v>0</v>
      </c>
      <c r="H617" s="1">
        <f>G617*0.00165*13*13*0.3*0.1</f>
        <v>0</v>
      </c>
      <c r="I617" s="4">
        <f>H617*6.019999999999999E+23</f>
        <v>0</v>
      </c>
      <c r="J617" s="1">
        <f>((0.00165*13*13*0.1/18)*0.9+(0.00165*13*13*0.1/44)*0.1)*I617</f>
        <v>0</v>
      </c>
      <c r="K617" s="4">
        <f>J617*0.00000000000000000016</f>
        <v>0</v>
      </c>
      <c r="L617" s="4">
        <f>K617/60</f>
        <v>0</v>
      </c>
      <c r="M617" s="4">
        <f>L617*50</f>
        <v>0</v>
      </c>
      <c r="N617" s="4">
        <f>M617*0.0000001</f>
        <v>0</v>
      </c>
      <c r="U617" s="1">
        <v>0.5045000000000001</v>
      </c>
      <c r="V617" s="1">
        <v>2.143</v>
      </c>
      <c r="W617" s="1">
        <f>U617*1000/40</f>
        <v>12.6125</v>
      </c>
    </row>
    <row r="618" spans="1:23" ht="15">
      <c r="A618" s="2" t="s">
        <v>1039</v>
      </c>
      <c r="B618" s="1">
        <v>0</v>
      </c>
      <c r="C618" s="1">
        <f>A618/1000</f>
        <v>248.705</v>
      </c>
      <c r="D618" s="1">
        <v>0.27190000000000003</v>
      </c>
      <c r="E618" s="4">
        <f>B618*1/0.475</f>
        <v>0</v>
      </c>
      <c r="F618" s="4">
        <f>E618*900</f>
        <v>0</v>
      </c>
      <c r="G618" s="4">
        <f>F618*D618*0.00165</f>
        <v>0</v>
      </c>
      <c r="H618" s="1">
        <f>G618*0.00165*13*13*0.3*0.1</f>
        <v>0</v>
      </c>
      <c r="I618" s="4">
        <f>H618*6.019999999999999E+23</f>
        <v>0</v>
      </c>
      <c r="J618" s="1">
        <f>((0.00165*13*13*0.1/18)*0.9+(0.00165*13*13*0.1/44)*0.1)*I618</f>
        <v>0</v>
      </c>
      <c r="K618" s="4">
        <f>J618*0.00000000000000000016</f>
        <v>0</v>
      </c>
      <c r="L618" s="4">
        <f>K618/60</f>
        <v>0</v>
      </c>
      <c r="M618" s="4">
        <f>L618*50</f>
        <v>0</v>
      </c>
      <c r="N618" s="4">
        <f>M618*0.0000001</f>
        <v>0</v>
      </c>
      <c r="U618" s="1">
        <v>0.5072</v>
      </c>
      <c r="V618" s="1">
        <v>2.1366</v>
      </c>
      <c r="W618" s="1">
        <f>U618*1000/40</f>
        <v>12.68</v>
      </c>
    </row>
    <row r="619" spans="1:23" ht="15">
      <c r="A619" s="2" t="s">
        <v>1040</v>
      </c>
      <c r="B619" s="1">
        <v>0</v>
      </c>
      <c r="C619" s="1">
        <f>A619/1000</f>
        <v>249.729</v>
      </c>
      <c r="D619" s="1">
        <v>0.27190000000000003</v>
      </c>
      <c r="E619" s="4">
        <f>B619*1/0.475</f>
        <v>0</v>
      </c>
      <c r="F619" s="4">
        <f>E619*900</f>
        <v>0</v>
      </c>
      <c r="G619" s="4">
        <f>F619*D619*0.00165</f>
        <v>0</v>
      </c>
      <c r="H619" s="1">
        <f>G619*0.00165*13*13*0.3*0.1</f>
        <v>0</v>
      </c>
      <c r="I619" s="4">
        <f>H619*6.019999999999999E+23</f>
        <v>0</v>
      </c>
      <c r="J619" s="1">
        <f>((0.00165*13*13*0.1/18)*0.9+(0.00165*13*13*0.1/44)*0.1)*I619</f>
        <v>0</v>
      </c>
      <c r="K619" s="4">
        <f>J619*0.00000000000000000016</f>
        <v>0</v>
      </c>
      <c r="L619" s="4">
        <f>K619/60</f>
        <v>0</v>
      </c>
      <c r="M619" s="4">
        <f>L619*50</f>
        <v>0</v>
      </c>
      <c r="N619" s="4">
        <f>M619*0.0000001</f>
        <v>0</v>
      </c>
      <c r="U619" s="1">
        <v>0.5104000000000001</v>
      </c>
      <c r="V619" s="1">
        <v>2.1366</v>
      </c>
      <c r="W619" s="1">
        <f>U619*1000/40</f>
        <v>12.760000000000002</v>
      </c>
    </row>
    <row r="620" spans="1:23" ht="15">
      <c r="A620" s="2" t="s">
        <v>1041</v>
      </c>
      <c r="B620" s="1">
        <v>0</v>
      </c>
      <c r="C620" s="1">
        <f>A620/1000</f>
        <v>250.727</v>
      </c>
      <c r="D620" s="1">
        <v>0.27190000000000003</v>
      </c>
      <c r="E620" s="4">
        <f>B620*1/0.475</f>
        <v>0</v>
      </c>
      <c r="F620" s="4">
        <f>E620*900</f>
        <v>0</v>
      </c>
      <c r="G620" s="4">
        <f>F620*D620*0.00165</f>
        <v>0</v>
      </c>
      <c r="H620" s="1">
        <f>G620*0.00165*13*13*0.3*0.1</f>
        <v>0</v>
      </c>
      <c r="I620" s="4">
        <f>H620*6.019999999999999E+23</f>
        <v>0</v>
      </c>
      <c r="J620" s="1">
        <f>((0.00165*13*13*0.1/18)*0.9+(0.00165*13*13*0.1/44)*0.1)*I620</f>
        <v>0</v>
      </c>
      <c r="K620" s="4">
        <f>J620*0.00000000000000000016</f>
        <v>0</v>
      </c>
      <c r="L620" s="4">
        <f>K620/60</f>
        <v>0</v>
      </c>
      <c r="M620" s="4">
        <f>L620*50</f>
        <v>0</v>
      </c>
      <c r="N620" s="4">
        <f>M620*0.0000001</f>
        <v>0</v>
      </c>
      <c r="U620" s="1">
        <v>0.5131</v>
      </c>
      <c r="V620" s="1">
        <v>2.1301</v>
      </c>
      <c r="W620" s="1">
        <f>U620*1000/40</f>
        <v>12.8275</v>
      </c>
    </row>
    <row r="621" spans="1:23" ht="15">
      <c r="A621" s="2" t="s">
        <v>1042</v>
      </c>
      <c r="B621" s="1">
        <v>0</v>
      </c>
      <c r="C621" s="1">
        <f>A621/1000</f>
        <v>251.917</v>
      </c>
      <c r="D621" s="1">
        <v>0.27190000000000003</v>
      </c>
      <c r="E621" s="4">
        <f>B621*1/0.475</f>
        <v>0</v>
      </c>
      <c r="F621" s="4">
        <f>E621*900</f>
        <v>0</v>
      </c>
      <c r="G621" s="4">
        <f>F621*D621*0.00165</f>
        <v>0</v>
      </c>
      <c r="H621" s="1">
        <f>G621*0.00165*13*13*0.3*0.1</f>
        <v>0</v>
      </c>
      <c r="I621" s="4">
        <f>H621*6.019999999999999E+23</f>
        <v>0</v>
      </c>
      <c r="J621" s="1">
        <f>((0.00165*13*13*0.1/18)*0.9+(0.00165*13*13*0.1/44)*0.1)*I621</f>
        <v>0</v>
      </c>
      <c r="K621" s="4">
        <f>J621*0.00000000000000000016</f>
        <v>0</v>
      </c>
      <c r="L621" s="4">
        <f>K621/60</f>
        <v>0</v>
      </c>
      <c r="M621" s="4">
        <f>L621*50</f>
        <v>0</v>
      </c>
      <c r="N621" s="4">
        <f>M621*0.0000001</f>
        <v>0</v>
      </c>
      <c r="U621" s="1">
        <v>0.5159</v>
      </c>
      <c r="V621" s="1">
        <v>2.1237</v>
      </c>
      <c r="W621" s="1">
        <f>U621*1000/40</f>
        <v>12.897499999999999</v>
      </c>
    </row>
    <row r="622" spans="1:23" ht="15">
      <c r="A622" s="2" t="s">
        <v>1043</v>
      </c>
      <c r="B622" s="1">
        <v>0</v>
      </c>
      <c r="C622" s="1">
        <f>A622/1000</f>
        <v>253.267</v>
      </c>
      <c r="D622" s="1">
        <v>0.27190000000000003</v>
      </c>
      <c r="E622" s="4">
        <f>B622*1/0.475</f>
        <v>0</v>
      </c>
      <c r="F622" s="4">
        <f>E622*900</f>
        <v>0</v>
      </c>
      <c r="G622" s="4">
        <f>F622*D622*0.00165</f>
        <v>0</v>
      </c>
      <c r="H622" s="1">
        <f>G622*0.00165*13*13*0.3*0.1</f>
        <v>0</v>
      </c>
      <c r="I622" s="4">
        <f>H622*6.019999999999999E+23</f>
        <v>0</v>
      </c>
      <c r="J622" s="1">
        <f>((0.00165*13*13*0.1/18)*0.9+(0.00165*13*13*0.1/44)*0.1)*I622</f>
        <v>0</v>
      </c>
      <c r="K622" s="4">
        <f>J622*0.00000000000000000016</f>
        <v>0</v>
      </c>
      <c r="L622" s="4">
        <f>K622/60</f>
        <v>0</v>
      </c>
      <c r="M622" s="4">
        <f>L622*50</f>
        <v>0</v>
      </c>
      <c r="N622" s="4">
        <f>M622*0.0000001</f>
        <v>0</v>
      </c>
      <c r="U622" s="1">
        <v>0.5187</v>
      </c>
      <c r="V622" s="1">
        <v>2.1172</v>
      </c>
      <c r="W622" s="1">
        <f>U622*1000/40</f>
        <v>12.967500000000001</v>
      </c>
    </row>
    <row r="623" spans="1:23" ht="15">
      <c r="A623" s="2" t="s">
        <v>1044</v>
      </c>
      <c r="B623" s="1">
        <v>0</v>
      </c>
      <c r="C623" s="1">
        <f>A623/1000</f>
        <v>254.127</v>
      </c>
      <c r="D623" s="1">
        <v>0.27190000000000003</v>
      </c>
      <c r="E623" s="4">
        <f>B623*1/0.475</f>
        <v>0</v>
      </c>
      <c r="F623" s="4">
        <f>E623*900</f>
        <v>0</v>
      </c>
      <c r="G623" s="4">
        <f>F623*D623*0.00165</f>
        <v>0</v>
      </c>
      <c r="H623" s="1">
        <f>G623*0.00165*13*13*0.3*0.1</f>
        <v>0</v>
      </c>
      <c r="I623" s="4">
        <f>H623*6.019999999999999E+23</f>
        <v>0</v>
      </c>
      <c r="J623" s="1">
        <f>((0.00165*13*13*0.1/18)*0.9+(0.00165*13*13*0.1/44)*0.1)*I623</f>
        <v>0</v>
      </c>
      <c r="K623" s="4">
        <f>J623*0.00000000000000000016</f>
        <v>0</v>
      </c>
      <c r="L623" s="4">
        <f>K623/60</f>
        <v>0</v>
      </c>
      <c r="M623" s="4">
        <f>L623*50</f>
        <v>0</v>
      </c>
      <c r="N623" s="4">
        <f>M623*0.0000001</f>
        <v>0</v>
      </c>
      <c r="U623" s="1">
        <v>0.5215000000000001</v>
      </c>
      <c r="V623" s="1">
        <v>2.1108</v>
      </c>
      <c r="W623" s="1">
        <f>U623*1000/40</f>
        <v>13.037500000000003</v>
      </c>
    </row>
    <row r="624" spans="1:23" ht="15">
      <c r="A624" s="2" t="s">
        <v>1045</v>
      </c>
      <c r="B624" s="1">
        <v>1E-06</v>
      </c>
      <c r="C624" s="1">
        <f>A624/1000</f>
        <v>254.262</v>
      </c>
      <c r="D624" s="1">
        <v>0.27190000000000003</v>
      </c>
      <c r="E624" s="4">
        <f>B624*1/0.475</f>
        <v>2.1052631578947366E-06</v>
      </c>
      <c r="F624" s="4">
        <f>E624*900</f>
        <v>0.001894736842105263</v>
      </c>
      <c r="G624" s="4">
        <f>F624*D624*0.00165</f>
        <v>8.500452631578949E-07</v>
      </c>
      <c r="H624" s="1">
        <f>G624*0.00165*13*13*0.3*0.1</f>
        <v>7.111053648947371E-09</v>
      </c>
      <c r="I624" s="4">
        <f>H624*6.019999999999999E+23</f>
        <v>4280854296666317</v>
      </c>
      <c r="J624" s="1">
        <f>((0.00165*13*13*0.1/18)*0.9+(0.00165*13*13*0.1/44)*0.1)*I624</f>
        <v>6239880244178.242</v>
      </c>
      <c r="K624" s="4">
        <f>J624*0.00000000000000000016</f>
        <v>9.98380839068519E-07</v>
      </c>
      <c r="L624" s="4">
        <f>K624/60</f>
        <v>1.6639680651141983E-08</v>
      </c>
      <c r="M624" s="4">
        <f>L624*50</f>
        <v>8.319840325570991E-07</v>
      </c>
      <c r="N624" s="4">
        <f>M624*0.0000001</f>
        <v>8.319840325570991E-14</v>
      </c>
      <c r="U624" s="1">
        <v>0.5248</v>
      </c>
      <c r="V624" s="1">
        <v>2.1108</v>
      </c>
      <c r="W624" s="1">
        <f>U624*1000/40</f>
        <v>13.120000000000001</v>
      </c>
    </row>
    <row r="625" spans="1:23" ht="15">
      <c r="A625" s="2" t="s">
        <v>1046</v>
      </c>
      <c r="B625" s="1">
        <v>0</v>
      </c>
      <c r="C625" s="1">
        <f>A625/1000</f>
        <v>254.57999999999998</v>
      </c>
      <c r="D625" s="1">
        <v>0.27190000000000003</v>
      </c>
      <c r="E625" s="4">
        <f>B625*1/0.475</f>
        <v>0</v>
      </c>
      <c r="F625" s="4">
        <f>E625*900</f>
        <v>0</v>
      </c>
      <c r="G625" s="4">
        <f>F625*D625*0.00165</f>
        <v>0</v>
      </c>
      <c r="H625" s="1">
        <f>G625*0.00165*13*13*0.3*0.1</f>
        <v>0</v>
      </c>
      <c r="I625" s="4">
        <f>H625*6.019999999999999E+23</f>
        <v>0</v>
      </c>
      <c r="J625" s="1">
        <f>((0.00165*13*13*0.1/18)*0.9+(0.00165*13*13*0.1/44)*0.1)*I625</f>
        <v>0</v>
      </c>
      <c r="K625" s="4">
        <f>J625*0.00000000000000000016</f>
        <v>0</v>
      </c>
      <c r="L625" s="4">
        <f>K625/60</f>
        <v>0</v>
      </c>
      <c r="M625" s="4">
        <f>L625*50</f>
        <v>0</v>
      </c>
      <c r="N625" s="4">
        <f>M625*0.0000001</f>
        <v>0</v>
      </c>
      <c r="U625" s="1">
        <v>0.5276000000000001</v>
      </c>
      <c r="V625" s="1">
        <v>2.1044</v>
      </c>
      <c r="W625" s="1">
        <f>U625*1000/40</f>
        <v>13.190000000000001</v>
      </c>
    </row>
    <row r="626" spans="1:23" ht="15">
      <c r="A626" s="2" t="s">
        <v>1047</v>
      </c>
      <c r="B626" s="1">
        <v>0</v>
      </c>
      <c r="C626" s="1">
        <f>A626/1000</f>
        <v>255.347</v>
      </c>
      <c r="D626" s="1">
        <v>0.27190000000000003</v>
      </c>
      <c r="E626" s="4">
        <f>B626*1/0.475</f>
        <v>0</v>
      </c>
      <c r="F626" s="4">
        <f>E626*900</f>
        <v>0</v>
      </c>
      <c r="G626" s="4">
        <f>F626*D626*0.00165</f>
        <v>0</v>
      </c>
      <c r="H626" s="1">
        <f>G626*0.00165*13*13*0.3*0.1</f>
        <v>0</v>
      </c>
      <c r="I626" s="4">
        <f>H626*6.019999999999999E+23</f>
        <v>0</v>
      </c>
      <c r="J626" s="1">
        <f>((0.00165*13*13*0.1/18)*0.9+(0.00165*13*13*0.1/44)*0.1)*I626</f>
        <v>0</v>
      </c>
      <c r="K626" s="4">
        <f>J626*0.00000000000000000016</f>
        <v>0</v>
      </c>
      <c r="L626" s="4">
        <f>K626/60</f>
        <v>0</v>
      </c>
      <c r="M626" s="4">
        <f>L626*50</f>
        <v>0</v>
      </c>
      <c r="N626" s="4">
        <f>M626*0.0000001</f>
        <v>0</v>
      </c>
      <c r="U626" s="1">
        <v>0.5304</v>
      </c>
      <c r="V626" s="1">
        <v>2.0979</v>
      </c>
      <c r="W626" s="1">
        <f>U626*1000/40</f>
        <v>13.26</v>
      </c>
    </row>
    <row r="627" spans="1:23" ht="15">
      <c r="A627" s="2" t="s">
        <v>1048</v>
      </c>
      <c r="B627" s="1">
        <v>0</v>
      </c>
      <c r="C627" s="1">
        <f>A627/1000</f>
        <v>255.73199999999997</v>
      </c>
      <c r="D627" s="1">
        <v>0.27190000000000003</v>
      </c>
      <c r="E627" s="4">
        <f>B627*1/0.475</f>
        <v>0</v>
      </c>
      <c r="F627" s="4">
        <f>E627*900</f>
        <v>0</v>
      </c>
      <c r="G627" s="4">
        <f>F627*D627*0.00165</f>
        <v>0</v>
      </c>
      <c r="H627" s="1">
        <f>G627*0.00165*13*13*0.3*0.1</f>
        <v>0</v>
      </c>
      <c r="I627" s="4">
        <f>H627*6.019999999999999E+23</f>
        <v>0</v>
      </c>
      <c r="J627" s="1">
        <f>((0.00165*13*13*0.1/18)*0.9+(0.00165*13*13*0.1/44)*0.1)*I627</f>
        <v>0</v>
      </c>
      <c r="K627" s="4">
        <f>J627*0.00000000000000000016</f>
        <v>0</v>
      </c>
      <c r="L627" s="4">
        <f>K627/60</f>
        <v>0</v>
      </c>
      <c r="M627" s="4">
        <f>L627*50</f>
        <v>0</v>
      </c>
      <c r="N627" s="4">
        <f>M627*0.0000001</f>
        <v>0</v>
      </c>
      <c r="U627" s="1">
        <v>0.5333</v>
      </c>
      <c r="V627" s="1">
        <v>2.0915</v>
      </c>
      <c r="W627" s="1">
        <f>U627*1000/40</f>
        <v>13.3325</v>
      </c>
    </row>
    <row r="628" spans="1:23" ht="15">
      <c r="A628" s="2" t="s">
        <v>1049</v>
      </c>
      <c r="B628" s="1">
        <v>0</v>
      </c>
      <c r="C628" s="1">
        <f>A628/1000</f>
        <v>255.891</v>
      </c>
      <c r="D628" s="1">
        <v>0.27190000000000003</v>
      </c>
      <c r="E628" s="4">
        <f>B628*1/0.475</f>
        <v>0</v>
      </c>
      <c r="F628" s="4">
        <f>E628*900</f>
        <v>0</v>
      </c>
      <c r="G628" s="4">
        <f>F628*D628*0.00165</f>
        <v>0</v>
      </c>
      <c r="H628" s="1">
        <f>G628*0.00165*13*13*0.3*0.1</f>
        <v>0</v>
      </c>
      <c r="I628" s="4">
        <f>H628*6.019999999999999E+23</f>
        <v>0</v>
      </c>
      <c r="J628" s="1">
        <f>((0.00165*13*13*0.1/18)*0.9+(0.00165*13*13*0.1/44)*0.1)*I628</f>
        <v>0</v>
      </c>
      <c r="K628" s="4">
        <f>J628*0.00000000000000000016</f>
        <v>0</v>
      </c>
      <c r="L628" s="4">
        <f>K628/60</f>
        <v>0</v>
      </c>
      <c r="M628" s="4">
        <f>L628*50</f>
        <v>0</v>
      </c>
      <c r="N628" s="4">
        <f>M628*0.0000001</f>
        <v>0</v>
      </c>
      <c r="U628" s="1">
        <v>0.5328</v>
      </c>
      <c r="V628" s="1">
        <v>2.0851</v>
      </c>
      <c r="W628" s="1">
        <f>U628*1000/40</f>
        <v>13.320000000000002</v>
      </c>
    </row>
    <row r="629" spans="1:23" ht="15">
      <c r="A629" s="2" t="s">
        <v>1050</v>
      </c>
      <c r="B629" s="1">
        <v>3E-06</v>
      </c>
      <c r="C629" s="1">
        <f>A629/1000</f>
        <v>256.169</v>
      </c>
      <c r="D629" s="1">
        <v>0.2655</v>
      </c>
      <c r="E629" s="4">
        <f>B629*1/0.475</f>
        <v>6.31578947368421E-06</v>
      </c>
      <c r="F629" s="4">
        <f>E629*900</f>
        <v>0.005684210526315789</v>
      </c>
      <c r="G629" s="4">
        <f>F629*D629*0.00165</f>
        <v>2.4901105263157895E-06</v>
      </c>
      <c r="H629" s="1">
        <f>G629*0.00165*13*13*0.3*0.1</f>
        <v>2.0831019607894747E-08</v>
      </c>
      <c r="I629" s="4">
        <f>H629*6.019999999999999E+23</f>
        <v>12540273803952636</v>
      </c>
      <c r="J629" s="1">
        <f>((0.00165*13*13*0.1/18)*0.9+(0.00165*13*13*0.1/44)*0.1)*I629</f>
        <v>18279016603486.465</v>
      </c>
      <c r="K629" s="4">
        <f>J629*0.00000000000000000016</f>
        <v>2.924642656557835E-06</v>
      </c>
      <c r="L629" s="4">
        <f>K629/60</f>
        <v>4.8744044275963914E-08</v>
      </c>
      <c r="M629" s="4">
        <f>L629*50</f>
        <v>2.4372022137981956E-06</v>
      </c>
      <c r="N629" s="4">
        <f>M629*0.0000001</f>
        <v>2.4372022137981954E-13</v>
      </c>
      <c r="U629" s="1">
        <v>0.5356000000000001</v>
      </c>
      <c r="V629" s="1">
        <v>2.0786000000000002</v>
      </c>
      <c r="W629" s="1">
        <f>U629*1000/40</f>
        <v>13.39</v>
      </c>
    </row>
    <row r="630" spans="1:23" ht="15">
      <c r="A630" s="2" t="s">
        <v>1051</v>
      </c>
      <c r="B630" s="1">
        <v>0</v>
      </c>
      <c r="C630" s="1">
        <f>A630/1000</f>
        <v>256.774</v>
      </c>
      <c r="D630" s="1">
        <v>0.2655</v>
      </c>
      <c r="E630" s="4">
        <f>B630*1/0.475</f>
        <v>0</v>
      </c>
      <c r="F630" s="4">
        <f>E630*900</f>
        <v>0</v>
      </c>
      <c r="G630" s="4">
        <f>F630*D630*0.00165</f>
        <v>0</v>
      </c>
      <c r="H630" s="1">
        <f>G630*0.00165*13*13*0.3*0.1</f>
        <v>0</v>
      </c>
      <c r="I630" s="4">
        <f>H630*6.019999999999999E+23</f>
        <v>0</v>
      </c>
      <c r="J630" s="1">
        <f>((0.00165*13*13*0.1/18)*0.9+(0.00165*13*13*0.1/44)*0.1)*I630</f>
        <v>0</v>
      </c>
      <c r="K630" s="4">
        <f>J630*0.00000000000000000016</f>
        <v>0</v>
      </c>
      <c r="L630" s="4">
        <f>K630/60</f>
        <v>0</v>
      </c>
      <c r="M630" s="4">
        <f>L630*50</f>
        <v>0</v>
      </c>
      <c r="N630" s="4">
        <f>M630*0.0000001</f>
        <v>0</v>
      </c>
      <c r="U630" s="1">
        <v>0.5386000000000001</v>
      </c>
      <c r="V630" s="1">
        <v>2.0722</v>
      </c>
      <c r="W630" s="1">
        <f>U630*1000/40</f>
        <v>13.465</v>
      </c>
    </row>
    <row r="631" spans="1:23" ht="15">
      <c r="A631" s="2" t="s">
        <v>1052</v>
      </c>
      <c r="B631" s="1">
        <v>1E-06</v>
      </c>
      <c r="C631" s="1">
        <f>A631/1000</f>
        <v>257.635</v>
      </c>
      <c r="D631" s="1">
        <v>0.2655</v>
      </c>
      <c r="E631" s="4">
        <f>B631*1/0.475</f>
        <v>2.1052631578947366E-06</v>
      </c>
      <c r="F631" s="4">
        <f>E631*900</f>
        <v>0.001894736842105263</v>
      </c>
      <c r="G631" s="4">
        <f>F631*D631*0.00165</f>
        <v>8.300368421052632E-07</v>
      </c>
      <c r="H631" s="1">
        <f>G631*0.00165*13*13*0.3*0.1</f>
        <v>6.943673202631582E-09</v>
      </c>
      <c r="I631" s="4">
        <f>H631*6.019999999999999E+23</f>
        <v>4180091267984211.5</v>
      </c>
      <c r="J631" s="1">
        <f>((0.00165*13*13*0.1/18)*0.9+(0.00165*13*13*0.1/44)*0.1)*I631</f>
        <v>6093005534495.488</v>
      </c>
      <c r="K631" s="4">
        <f>J631*0.00000000000000000016</f>
        <v>9.748808855192782E-07</v>
      </c>
      <c r="L631" s="4">
        <f>K631/60</f>
        <v>1.6248014758654637E-08</v>
      </c>
      <c r="M631" s="4">
        <f>L631*50</f>
        <v>8.124007379327318E-07</v>
      </c>
      <c r="N631" s="4">
        <f>M631*0.0000001</f>
        <v>8.124007379327317E-14</v>
      </c>
      <c r="U631" s="1">
        <v>0.542</v>
      </c>
      <c r="V631" s="1">
        <v>2.0722</v>
      </c>
      <c r="W631" s="1">
        <f>U631*1000/40</f>
        <v>13.55</v>
      </c>
    </row>
    <row r="632" spans="1:23" ht="15">
      <c r="A632" s="2" t="s">
        <v>1053</v>
      </c>
      <c r="B632" s="1">
        <v>0</v>
      </c>
      <c r="C632" s="1">
        <f>A632/1000</f>
        <v>257.98</v>
      </c>
      <c r="D632" s="1">
        <v>0.2655</v>
      </c>
      <c r="E632" s="4">
        <f>B632*1/0.475</f>
        <v>0</v>
      </c>
      <c r="F632" s="4">
        <f>E632*900</f>
        <v>0</v>
      </c>
      <c r="G632" s="4">
        <f>F632*D632*0.00165</f>
        <v>0</v>
      </c>
      <c r="H632" s="1">
        <f>G632*0.00165*13*13*0.3*0.1</f>
        <v>0</v>
      </c>
      <c r="I632" s="4">
        <f>H632*6.019999999999999E+23</f>
        <v>0</v>
      </c>
      <c r="J632" s="1">
        <f>((0.00165*13*13*0.1/18)*0.9+(0.00165*13*13*0.1/44)*0.1)*I632</f>
        <v>0</v>
      </c>
      <c r="K632" s="4">
        <f>J632*0.00000000000000000016</f>
        <v>0</v>
      </c>
      <c r="L632" s="4">
        <f>K632/60</f>
        <v>0</v>
      </c>
      <c r="M632" s="4">
        <f>L632*50</f>
        <v>0</v>
      </c>
      <c r="N632" s="4">
        <f>M632*0.0000001</f>
        <v>0</v>
      </c>
      <c r="U632" s="1">
        <v>0.5415</v>
      </c>
      <c r="V632" s="1">
        <v>2.0657</v>
      </c>
      <c r="W632" s="1">
        <f>U632*1000/40</f>
        <v>13.5375</v>
      </c>
    </row>
    <row r="633" spans="1:23" ht="15">
      <c r="A633" s="2" t="s">
        <v>1054</v>
      </c>
      <c r="B633" s="1">
        <v>0</v>
      </c>
      <c r="C633" s="1">
        <f>A633/1000</f>
        <v>259.132</v>
      </c>
      <c r="D633" s="1">
        <v>0.2655</v>
      </c>
      <c r="E633" s="4">
        <f>B633*1/0.475</f>
        <v>0</v>
      </c>
      <c r="F633" s="4">
        <f>E633*900</f>
        <v>0</v>
      </c>
      <c r="G633" s="4">
        <f>F633*D633*0.00165</f>
        <v>0</v>
      </c>
      <c r="H633" s="1">
        <f>G633*0.00165*13*13*0.3*0.1</f>
        <v>0</v>
      </c>
      <c r="I633" s="4">
        <f>H633*6.019999999999999E+23</f>
        <v>0</v>
      </c>
      <c r="J633" s="1">
        <f>((0.00165*13*13*0.1/18)*0.9+(0.00165*13*13*0.1/44)*0.1)*I633</f>
        <v>0</v>
      </c>
      <c r="K633" s="4">
        <f>J633*0.00000000000000000016</f>
        <v>0</v>
      </c>
      <c r="L633" s="4">
        <f>K633/60</f>
        <v>0</v>
      </c>
      <c r="M633" s="4">
        <f>L633*50</f>
        <v>0</v>
      </c>
      <c r="N633" s="4">
        <f>M633*0.0000001</f>
        <v>0</v>
      </c>
      <c r="U633" s="1">
        <v>0.5445</v>
      </c>
      <c r="V633" s="1">
        <v>2.0593</v>
      </c>
      <c r="W633" s="1">
        <f>U633*1000/40</f>
        <v>13.6125</v>
      </c>
    </row>
    <row r="634" spans="1:23" ht="15">
      <c r="A634" s="2" t="s">
        <v>1055</v>
      </c>
      <c r="B634" s="1">
        <v>0</v>
      </c>
      <c r="C634" s="1">
        <f>A634/1000</f>
        <v>259.2</v>
      </c>
      <c r="D634" s="1">
        <v>0.2655</v>
      </c>
      <c r="E634" s="4">
        <f>B634*1/0.475</f>
        <v>0</v>
      </c>
      <c r="F634" s="4">
        <f>E634*900</f>
        <v>0</v>
      </c>
      <c r="G634" s="4">
        <f>F634*D634*0.00165</f>
        <v>0</v>
      </c>
      <c r="H634" s="1">
        <f>G634*0.00165*13*13*0.3*0.1</f>
        <v>0</v>
      </c>
      <c r="I634" s="4">
        <f>H634*6.019999999999999E+23</f>
        <v>0</v>
      </c>
      <c r="J634" s="1">
        <f>((0.00165*13*13*0.1/18)*0.9+(0.00165*13*13*0.1/44)*0.1)*I634</f>
        <v>0</v>
      </c>
      <c r="K634" s="4">
        <f>J634*0.00000000000000000016</f>
        <v>0</v>
      </c>
      <c r="L634" s="4">
        <f>K634/60</f>
        <v>0</v>
      </c>
      <c r="M634" s="4">
        <f>L634*50</f>
        <v>0</v>
      </c>
      <c r="N634" s="4">
        <f>M634*0.0000001</f>
        <v>0</v>
      </c>
      <c r="U634" s="1">
        <v>0.5474</v>
      </c>
      <c r="V634" s="1">
        <v>2.0529</v>
      </c>
      <c r="W634" s="1">
        <f>U634*1000/40</f>
        <v>13.684999999999999</v>
      </c>
    </row>
    <row r="635" spans="1:23" ht="15">
      <c r="A635" s="2" t="s">
        <v>1056</v>
      </c>
      <c r="B635" s="1">
        <v>0</v>
      </c>
      <c r="C635" s="1">
        <f>A635/1000</f>
        <v>259.291</v>
      </c>
      <c r="D635" s="1">
        <v>0.2655</v>
      </c>
      <c r="E635" s="4">
        <f>B635*1/0.475</f>
        <v>0</v>
      </c>
      <c r="F635" s="4">
        <f>E635*900</f>
        <v>0</v>
      </c>
      <c r="G635" s="4">
        <f>F635*D635*0.00165</f>
        <v>0</v>
      </c>
      <c r="H635" s="1">
        <f>G635*0.00165*13*13*0.3*0.1</f>
        <v>0</v>
      </c>
      <c r="I635" s="4">
        <f>H635*6.019999999999999E+23</f>
        <v>0</v>
      </c>
      <c r="J635" s="1">
        <f>((0.00165*13*13*0.1/18)*0.9+(0.00165*13*13*0.1/44)*0.1)*I635</f>
        <v>0</v>
      </c>
      <c r="K635" s="4">
        <f>J635*0.00000000000000000016</f>
        <v>0</v>
      </c>
      <c r="L635" s="4">
        <f>K635/60</f>
        <v>0</v>
      </c>
      <c r="M635" s="4">
        <f>L635*50</f>
        <v>0</v>
      </c>
      <c r="N635" s="4">
        <f>M635*0.0000001</f>
        <v>0</v>
      </c>
      <c r="U635" s="1">
        <v>0.5504</v>
      </c>
      <c r="V635" s="1">
        <v>2.0464</v>
      </c>
      <c r="W635" s="1">
        <f>U635*1000/40</f>
        <v>13.76</v>
      </c>
    </row>
    <row r="636" spans="1:23" ht="15">
      <c r="A636" s="2" t="s">
        <v>1057</v>
      </c>
      <c r="B636" s="1">
        <v>0</v>
      </c>
      <c r="C636" s="1">
        <f>A636/1000</f>
        <v>260.352</v>
      </c>
      <c r="D636" s="1">
        <v>0.259</v>
      </c>
      <c r="E636" s="4">
        <f>B636*1/0.475</f>
        <v>0</v>
      </c>
      <c r="F636" s="4">
        <f>E636*900</f>
        <v>0</v>
      </c>
      <c r="G636" s="4">
        <f>F636*D636*0.00165</f>
        <v>0</v>
      </c>
      <c r="H636" s="1">
        <f>G636*0.00165*13*13*0.3*0.1</f>
        <v>0</v>
      </c>
      <c r="I636" s="4">
        <f>H636*6.019999999999999E+23</f>
        <v>0</v>
      </c>
      <c r="J636" s="1">
        <f>((0.00165*13*13*0.1/18)*0.9+(0.00165*13*13*0.1/44)*0.1)*I636</f>
        <v>0</v>
      </c>
      <c r="K636" s="4">
        <f>J636*0.00000000000000000016</f>
        <v>0</v>
      </c>
      <c r="L636" s="4">
        <f>K636/60</f>
        <v>0</v>
      </c>
      <c r="M636" s="4">
        <f>L636*50</f>
        <v>0</v>
      </c>
      <c r="N636" s="4">
        <f>M636*0.0000001</f>
        <v>0</v>
      </c>
      <c r="U636" s="1">
        <v>0.5499</v>
      </c>
      <c r="V636" s="1">
        <v>2.04</v>
      </c>
      <c r="W636" s="1">
        <f>U636*1000/40</f>
        <v>13.747500000000002</v>
      </c>
    </row>
    <row r="637" spans="1:23" ht="15">
      <c r="A637" s="2" t="s">
        <v>1058</v>
      </c>
      <c r="B637" s="1">
        <v>0</v>
      </c>
      <c r="C637" s="1">
        <f>A637/1000</f>
        <v>260.51099999999997</v>
      </c>
      <c r="D637" s="1">
        <v>0.259</v>
      </c>
      <c r="E637" s="4">
        <f>B637*1/0.475</f>
        <v>0</v>
      </c>
      <c r="F637" s="4">
        <f>E637*900</f>
        <v>0</v>
      </c>
      <c r="G637" s="4">
        <f>F637*D637*0.00165</f>
        <v>0</v>
      </c>
      <c r="H637" s="1">
        <f>G637*0.00165*13*13*0.3*0.1</f>
        <v>0</v>
      </c>
      <c r="I637" s="4">
        <f>H637*6.019999999999999E+23</f>
        <v>0</v>
      </c>
      <c r="J637" s="1">
        <f>((0.00165*13*13*0.1/18)*0.9+(0.00165*13*13*0.1/44)*0.1)*I637</f>
        <v>0</v>
      </c>
      <c r="K637" s="4">
        <f>J637*0.00000000000000000016</f>
        <v>0</v>
      </c>
      <c r="L637" s="4">
        <f>K637/60</f>
        <v>0</v>
      </c>
      <c r="M637" s="4">
        <f>L637*50</f>
        <v>0</v>
      </c>
      <c r="N637" s="4">
        <f>M637*0.0000001</f>
        <v>0</v>
      </c>
      <c r="U637" s="1">
        <v>0.5493</v>
      </c>
      <c r="V637" s="1">
        <v>2.0336</v>
      </c>
      <c r="W637" s="1">
        <f>U637*1000/40</f>
        <v>13.732499999999998</v>
      </c>
    </row>
    <row r="638" spans="1:23" ht="15">
      <c r="A638" s="2" t="s">
        <v>1059</v>
      </c>
      <c r="B638" s="1">
        <v>0</v>
      </c>
      <c r="C638" s="1">
        <f>A638/1000</f>
        <v>260.627</v>
      </c>
      <c r="D638" s="1">
        <v>0.259</v>
      </c>
      <c r="E638" s="4">
        <f>B638*1/0.475</f>
        <v>0</v>
      </c>
      <c r="F638" s="4">
        <f>E638*900</f>
        <v>0</v>
      </c>
      <c r="G638" s="4">
        <f>F638*D638*0.00165</f>
        <v>0</v>
      </c>
      <c r="H638" s="1">
        <f>G638*0.00165*13*13*0.3*0.1</f>
        <v>0</v>
      </c>
      <c r="I638" s="4">
        <f>H638*6.019999999999999E+23</f>
        <v>0</v>
      </c>
      <c r="J638" s="1">
        <f>((0.00165*13*13*0.1/18)*0.9+(0.00165*13*13*0.1/44)*0.1)*I638</f>
        <v>0</v>
      </c>
      <c r="K638" s="4">
        <f>J638*0.00000000000000000016</f>
        <v>0</v>
      </c>
      <c r="L638" s="4">
        <f>K638/60</f>
        <v>0</v>
      </c>
      <c r="M638" s="4">
        <f>L638*50</f>
        <v>0</v>
      </c>
      <c r="N638" s="4">
        <f>M638*0.0000001</f>
        <v>0</v>
      </c>
      <c r="U638" s="1">
        <v>0.5524</v>
      </c>
      <c r="V638" s="1">
        <v>2.0271</v>
      </c>
      <c r="W638" s="1">
        <f>U638*1000/40</f>
        <v>13.809999999999999</v>
      </c>
    </row>
    <row r="639" spans="1:23" ht="15">
      <c r="A639" s="2" t="s">
        <v>1060</v>
      </c>
      <c r="B639" s="1">
        <v>0</v>
      </c>
      <c r="C639" s="1">
        <f>A639/1000</f>
        <v>261.689</v>
      </c>
      <c r="D639" s="1">
        <v>0.259</v>
      </c>
      <c r="E639" s="4">
        <f>B639*1/0.475</f>
        <v>0</v>
      </c>
      <c r="F639" s="4">
        <f>E639*900</f>
        <v>0</v>
      </c>
      <c r="G639" s="4">
        <f>F639*D639*0.00165</f>
        <v>0</v>
      </c>
      <c r="H639" s="1">
        <f>G639*0.00165*13*13*0.3*0.1</f>
        <v>0</v>
      </c>
      <c r="I639" s="4">
        <f>H639*6.019999999999999E+23</f>
        <v>0</v>
      </c>
      <c r="J639" s="1">
        <f>((0.00165*13*13*0.1/18)*0.9+(0.00165*13*13*0.1/44)*0.1)*I639</f>
        <v>0</v>
      </c>
      <c r="K639" s="4">
        <f>J639*0.00000000000000000016</f>
        <v>0</v>
      </c>
      <c r="L639" s="4">
        <f>K639/60</f>
        <v>0</v>
      </c>
      <c r="M639" s="4">
        <f>L639*50</f>
        <v>0</v>
      </c>
      <c r="N639" s="4">
        <f>M639*0.0000001</f>
        <v>0</v>
      </c>
      <c r="U639" s="1">
        <v>0.5554</v>
      </c>
      <c r="V639" s="1">
        <v>2.0207</v>
      </c>
      <c r="W639" s="1">
        <f>U639*1000/40</f>
        <v>13.885</v>
      </c>
    </row>
    <row r="640" spans="1:23" ht="15">
      <c r="A640" s="2" t="s">
        <v>1061</v>
      </c>
      <c r="B640" s="1">
        <v>0</v>
      </c>
      <c r="C640" s="1">
        <f>A640/1000</f>
        <v>261.779</v>
      </c>
      <c r="D640" s="1">
        <v>0.259</v>
      </c>
      <c r="E640" s="4">
        <f>B640*1/0.475</f>
        <v>0</v>
      </c>
      <c r="F640" s="4">
        <f>E640*900</f>
        <v>0</v>
      </c>
      <c r="G640" s="4">
        <f>F640*D640*0.00165</f>
        <v>0</v>
      </c>
      <c r="H640" s="1">
        <f>G640*0.00165*13*13*0.3*0.1</f>
        <v>0</v>
      </c>
      <c r="I640" s="4">
        <f>H640*6.019999999999999E+23</f>
        <v>0</v>
      </c>
      <c r="J640" s="1">
        <f>((0.00165*13*13*0.1/18)*0.9+(0.00165*13*13*0.1/44)*0.1)*I640</f>
        <v>0</v>
      </c>
      <c r="K640" s="4">
        <f>J640*0.00000000000000000016</f>
        <v>0</v>
      </c>
      <c r="L640" s="4">
        <f>K640/60</f>
        <v>0</v>
      </c>
      <c r="M640" s="4">
        <f>L640*50</f>
        <v>0</v>
      </c>
      <c r="N640" s="4">
        <f>M640*0.0000001</f>
        <v>0</v>
      </c>
      <c r="U640" s="1">
        <v>0.5549000000000001</v>
      </c>
      <c r="V640" s="1">
        <v>2.0143</v>
      </c>
      <c r="W640" s="1">
        <f>U640*1000/40</f>
        <v>13.872500000000002</v>
      </c>
    </row>
    <row r="641" spans="1:23" ht="15">
      <c r="A641" s="2" t="s">
        <v>1062</v>
      </c>
      <c r="B641" s="1">
        <v>0</v>
      </c>
      <c r="C641" s="1">
        <f>A641/1000</f>
        <v>261.938</v>
      </c>
      <c r="D641" s="1">
        <v>0.259</v>
      </c>
      <c r="E641" s="4">
        <f>B641*1/0.475</f>
        <v>0</v>
      </c>
      <c r="F641" s="4">
        <f>E641*900</f>
        <v>0</v>
      </c>
      <c r="G641" s="4">
        <f>F641*D641*0.00165</f>
        <v>0</v>
      </c>
      <c r="H641" s="1">
        <f>G641*0.00165*13*13*0.3*0.1</f>
        <v>0</v>
      </c>
      <c r="I641" s="4">
        <f>H641*6.019999999999999E+23</f>
        <v>0</v>
      </c>
      <c r="J641" s="1">
        <f>((0.00165*13*13*0.1/18)*0.9+(0.00165*13*13*0.1/44)*0.1)*I641</f>
        <v>0</v>
      </c>
      <c r="K641" s="4">
        <f>J641*0.00000000000000000016</f>
        <v>0</v>
      </c>
      <c r="L641" s="4">
        <f>K641/60</f>
        <v>0</v>
      </c>
      <c r="M641" s="4">
        <f>L641*50</f>
        <v>0</v>
      </c>
      <c r="N641" s="4">
        <f>M641*0.0000001</f>
        <v>0</v>
      </c>
      <c r="U641" s="1">
        <v>0.5544</v>
      </c>
      <c r="V641" s="1">
        <v>2.0078</v>
      </c>
      <c r="W641" s="1">
        <f>U641*1000/40</f>
        <v>13.86</v>
      </c>
    </row>
    <row r="642" spans="1:23" ht="15">
      <c r="A642" s="2" t="s">
        <v>1063</v>
      </c>
      <c r="B642" s="1">
        <v>0</v>
      </c>
      <c r="C642" s="1">
        <f>A642/1000</f>
        <v>263.492</v>
      </c>
      <c r="D642" s="1">
        <v>0.259</v>
      </c>
      <c r="E642" s="4">
        <f>B642*1/0.475</f>
        <v>0</v>
      </c>
      <c r="F642" s="4">
        <f>E642*900</f>
        <v>0</v>
      </c>
      <c r="G642" s="4">
        <f>F642*D642*0.00165</f>
        <v>0</v>
      </c>
      <c r="H642" s="1">
        <f>G642*0.00165*13*13*0.3*0.1</f>
        <v>0</v>
      </c>
      <c r="I642" s="4">
        <f>H642*6.019999999999999E+23</f>
        <v>0</v>
      </c>
      <c r="J642" s="1">
        <f>((0.00165*13*13*0.1/18)*0.9+(0.00165*13*13*0.1/44)*0.1)*I642</f>
        <v>0</v>
      </c>
      <c r="K642" s="4">
        <f>J642*0.00000000000000000016</f>
        <v>0</v>
      </c>
      <c r="L642" s="4">
        <f>K642/60</f>
        <v>0</v>
      </c>
      <c r="M642" s="4">
        <f>L642*50</f>
        <v>0</v>
      </c>
      <c r="N642" s="4">
        <f>M642*0.0000001</f>
        <v>0</v>
      </c>
      <c r="U642" s="1">
        <v>0.5574</v>
      </c>
      <c r="V642" s="1">
        <v>2.0014</v>
      </c>
      <c r="W642" s="1">
        <f>U642*1000/40</f>
        <v>13.934999999999999</v>
      </c>
    </row>
    <row r="643" spans="1:23" ht="15">
      <c r="A643" s="2" t="s">
        <v>1064</v>
      </c>
      <c r="B643" s="1">
        <v>0</v>
      </c>
      <c r="C643" s="1">
        <f>A643/1000</f>
        <v>263.817</v>
      </c>
      <c r="D643" s="1">
        <v>0.259</v>
      </c>
      <c r="E643" s="4">
        <f>B643*1/0.475</f>
        <v>0</v>
      </c>
      <c r="F643" s="4">
        <f>E643*900</f>
        <v>0</v>
      </c>
      <c r="G643" s="4">
        <f>F643*D643*0.00165</f>
        <v>0</v>
      </c>
      <c r="H643" s="1">
        <f>G643*0.00165*13*13*0.3*0.1</f>
        <v>0</v>
      </c>
      <c r="I643" s="4">
        <f>H643*6.019999999999999E+23</f>
        <v>0</v>
      </c>
      <c r="J643" s="1">
        <f>((0.00165*13*13*0.1/18)*0.9+(0.00165*13*13*0.1/44)*0.1)*I643</f>
        <v>0</v>
      </c>
      <c r="K643" s="4">
        <f>J643*0.00000000000000000016</f>
        <v>0</v>
      </c>
      <c r="L643" s="4">
        <f>K643/60</f>
        <v>0</v>
      </c>
      <c r="M643" s="4">
        <f>L643*50</f>
        <v>0</v>
      </c>
      <c r="N643" s="4">
        <f>M643*0.0000001</f>
        <v>0</v>
      </c>
      <c r="U643" s="1">
        <v>0.5609000000000001</v>
      </c>
      <c r="V643" s="1">
        <v>2.0014</v>
      </c>
      <c r="W643" s="1">
        <f>U643*1000/40</f>
        <v>14.022500000000003</v>
      </c>
    </row>
    <row r="644" spans="1:23" ht="15">
      <c r="A644" s="2" t="s">
        <v>1065</v>
      </c>
      <c r="B644" s="1">
        <v>0</v>
      </c>
      <c r="C644" s="1">
        <f>A644/1000</f>
        <v>265.059</v>
      </c>
      <c r="D644" s="1">
        <v>0.2526</v>
      </c>
      <c r="E644" s="4">
        <f>B644*1/0.475</f>
        <v>0</v>
      </c>
      <c r="F644" s="4">
        <f>E644*900</f>
        <v>0</v>
      </c>
      <c r="G644" s="4">
        <f>F644*D644*0.00165</f>
        <v>0</v>
      </c>
      <c r="H644" s="1">
        <f>G644*0.00165*13*13*0.3*0.1</f>
        <v>0</v>
      </c>
      <c r="I644" s="4">
        <f>H644*6.019999999999999E+23</f>
        <v>0</v>
      </c>
      <c r="J644" s="1">
        <f>((0.00165*13*13*0.1/18)*0.9+(0.00165*13*13*0.1/44)*0.1)*I644</f>
        <v>0</v>
      </c>
      <c r="K644" s="4">
        <f>J644*0.00000000000000000016</f>
        <v>0</v>
      </c>
      <c r="L644" s="4">
        <f>K644/60</f>
        <v>0</v>
      </c>
      <c r="M644" s="4">
        <f>L644*50</f>
        <v>0</v>
      </c>
      <c r="N644" s="4">
        <f>M644*0.0000001</f>
        <v>0</v>
      </c>
      <c r="U644" s="1">
        <v>0.5638000000000001</v>
      </c>
      <c r="V644" s="1">
        <v>1.9949000000000001</v>
      </c>
      <c r="W644" s="1">
        <f>U644*1000/40</f>
        <v>14.095000000000002</v>
      </c>
    </row>
    <row r="645" spans="1:23" ht="15">
      <c r="A645" s="2" t="s">
        <v>1066</v>
      </c>
      <c r="B645" s="1">
        <v>0</v>
      </c>
      <c r="C645" s="1">
        <f>A645/1000</f>
        <v>267.207</v>
      </c>
      <c r="D645" s="1">
        <v>0.2526</v>
      </c>
      <c r="E645" s="4">
        <f>B645*1/0.475</f>
        <v>0</v>
      </c>
      <c r="F645" s="4">
        <f>E645*900</f>
        <v>0</v>
      </c>
      <c r="G645" s="4">
        <f>F645*D645*0.00165</f>
        <v>0</v>
      </c>
      <c r="H645" s="1">
        <f>G645*0.00165*13*13*0.3*0.1</f>
        <v>0</v>
      </c>
      <c r="I645" s="4">
        <f>H645*6.019999999999999E+23</f>
        <v>0</v>
      </c>
      <c r="J645" s="1">
        <f>((0.00165*13*13*0.1/18)*0.9+(0.00165*13*13*0.1/44)*0.1)*I645</f>
        <v>0</v>
      </c>
      <c r="K645" s="4">
        <f>J645*0.00000000000000000016</f>
        <v>0</v>
      </c>
      <c r="L645" s="4">
        <f>K645/60</f>
        <v>0</v>
      </c>
      <c r="M645" s="4">
        <f>L645*50</f>
        <v>0</v>
      </c>
      <c r="N645" s="4">
        <f>M645*0.0000001</f>
        <v>0</v>
      </c>
      <c r="U645" s="1">
        <v>0.5675</v>
      </c>
      <c r="V645" s="1">
        <v>1.9949000000000001</v>
      </c>
      <c r="W645" s="1">
        <f>U645*1000/40</f>
        <v>14.1875</v>
      </c>
    </row>
    <row r="646" spans="1:23" ht="15">
      <c r="A646" s="2" t="s">
        <v>1067</v>
      </c>
      <c r="B646" s="1">
        <v>0</v>
      </c>
      <c r="C646" s="1">
        <f>A646/1000</f>
        <v>267.345</v>
      </c>
      <c r="D646" s="1">
        <v>0.2526</v>
      </c>
      <c r="E646" s="4">
        <f>B646*1/0.475</f>
        <v>0</v>
      </c>
      <c r="F646" s="4">
        <f>E646*900</f>
        <v>0</v>
      </c>
      <c r="G646" s="4">
        <f>F646*D646*0.00165</f>
        <v>0</v>
      </c>
      <c r="H646" s="1">
        <f>G646*0.00165*13*13*0.3*0.1</f>
        <v>0</v>
      </c>
      <c r="I646" s="4">
        <f>H646*6.019999999999999E+23</f>
        <v>0</v>
      </c>
      <c r="J646" s="1">
        <f>((0.00165*13*13*0.1/18)*0.9+(0.00165*13*13*0.1/44)*0.1)*I646</f>
        <v>0</v>
      </c>
      <c r="K646" s="4">
        <f>J646*0.00000000000000000016</f>
        <v>0</v>
      </c>
      <c r="L646" s="4">
        <f>K646/60</f>
        <v>0</v>
      </c>
      <c r="M646" s="4">
        <f>L646*50</f>
        <v>0</v>
      </c>
      <c r="N646" s="4">
        <f>M646*0.0000001</f>
        <v>0</v>
      </c>
      <c r="U646" s="1">
        <v>0.5710000000000001</v>
      </c>
      <c r="V646" s="1">
        <v>1.9949000000000001</v>
      </c>
      <c r="W646" s="1">
        <f>U646*1000/40</f>
        <v>14.275000000000002</v>
      </c>
    </row>
    <row r="647" spans="1:23" ht="15">
      <c r="A647" s="2" t="s">
        <v>1068</v>
      </c>
      <c r="B647" s="1">
        <v>1E-06</v>
      </c>
      <c r="C647" s="1">
        <f>A647/1000</f>
        <v>267.556</v>
      </c>
      <c r="D647" s="1">
        <v>0.2526</v>
      </c>
      <c r="E647" s="4">
        <f>B647*1/0.475</f>
        <v>2.1052631578947366E-06</v>
      </c>
      <c r="F647" s="4">
        <f>E647*900</f>
        <v>0.001894736842105263</v>
      </c>
      <c r="G647" s="4">
        <f>F647*D647*0.00165</f>
        <v>7.897073684210526E-07</v>
      </c>
      <c r="H647" s="1">
        <f>G647*0.00165*13*13*0.3*0.1</f>
        <v>6.606296990526319E-09</v>
      </c>
      <c r="I647" s="4">
        <f>H647*6.019999999999999E+23</f>
        <v>3976990788296843.5</v>
      </c>
      <c r="J647" s="1">
        <f>((0.00165*13*13*0.1/18)*0.9+(0.00165*13*13*0.1/44)*0.1)*I647</f>
        <v>5796961197791.1875</v>
      </c>
      <c r="K647" s="4">
        <f>J647*0.00000000000000000016</f>
        <v>9.275137916465901E-07</v>
      </c>
      <c r="L647" s="4">
        <f>K647/60</f>
        <v>1.5458563194109835E-08</v>
      </c>
      <c r="M647" s="4">
        <f>L647*50</f>
        <v>7.729281597054917E-07</v>
      </c>
      <c r="N647" s="4">
        <f>M647*0.0000001</f>
        <v>7.729281597054917E-14</v>
      </c>
      <c r="U647" s="1">
        <v>0.5705</v>
      </c>
      <c r="V647" s="1">
        <v>1.9885000000000002</v>
      </c>
      <c r="W647" s="1">
        <f>U647*1000/40</f>
        <v>14.2625</v>
      </c>
    </row>
    <row r="648" spans="1:23" ht="15">
      <c r="A648" s="2" t="s">
        <v>1069</v>
      </c>
      <c r="B648" s="1">
        <v>0</v>
      </c>
      <c r="C648" s="1">
        <f>A648/1000</f>
        <v>268.027</v>
      </c>
      <c r="D648" s="1">
        <v>0.2526</v>
      </c>
      <c r="E648" s="4">
        <f>B648*1/0.475</f>
        <v>0</v>
      </c>
      <c r="F648" s="4">
        <f>E648*900</f>
        <v>0</v>
      </c>
      <c r="G648" s="4">
        <f>F648*D648*0.00165</f>
        <v>0</v>
      </c>
      <c r="H648" s="1">
        <f>G648*0.00165*13*13*0.3*0.1</f>
        <v>0</v>
      </c>
      <c r="I648" s="4">
        <f>H648*6.019999999999999E+23</f>
        <v>0</v>
      </c>
      <c r="J648" s="1">
        <f>((0.00165*13*13*0.1/18)*0.9+(0.00165*13*13*0.1/44)*0.1)*I648</f>
        <v>0</v>
      </c>
      <c r="K648" s="4">
        <f>J648*0.00000000000000000016</f>
        <v>0</v>
      </c>
      <c r="L648" s="4">
        <f>K648/60</f>
        <v>0</v>
      </c>
      <c r="M648" s="4">
        <f>L648*50</f>
        <v>0</v>
      </c>
      <c r="N648" s="4">
        <f>M648*0.0000001</f>
        <v>0</v>
      </c>
      <c r="U648" s="1">
        <v>0.5735</v>
      </c>
      <c r="V648" s="1">
        <v>1.982</v>
      </c>
      <c r="W648" s="1">
        <f>U648*1000/40</f>
        <v>14.3375</v>
      </c>
    </row>
    <row r="649" spans="1:23" ht="15">
      <c r="A649" s="2" t="s">
        <v>1070</v>
      </c>
      <c r="B649" s="1">
        <v>0</v>
      </c>
      <c r="C649" s="1">
        <f>A649/1000</f>
        <v>268.497</v>
      </c>
      <c r="D649" s="1">
        <v>0.2526</v>
      </c>
      <c r="E649" s="4">
        <f>B649*1/0.475</f>
        <v>0</v>
      </c>
      <c r="F649" s="4">
        <f>E649*900</f>
        <v>0</v>
      </c>
      <c r="G649" s="4">
        <f>F649*D649*0.00165</f>
        <v>0</v>
      </c>
      <c r="H649" s="1">
        <f>G649*0.00165*13*13*0.3*0.1</f>
        <v>0</v>
      </c>
      <c r="I649" s="4">
        <f>H649*6.019999999999999E+23</f>
        <v>0</v>
      </c>
      <c r="J649" s="1">
        <f>((0.00165*13*13*0.1/18)*0.9+(0.00165*13*13*0.1/44)*0.1)*I649</f>
        <v>0</v>
      </c>
      <c r="K649" s="4">
        <f>J649*0.00000000000000000016</f>
        <v>0</v>
      </c>
      <c r="L649" s="4">
        <f>K649/60</f>
        <v>0</v>
      </c>
      <c r="M649" s="4">
        <f>L649*50</f>
        <v>0</v>
      </c>
      <c r="N649" s="4">
        <f>M649*0.0000001</f>
        <v>0</v>
      </c>
      <c r="U649" s="1">
        <v>0.5767</v>
      </c>
      <c r="V649" s="1">
        <v>1.9756</v>
      </c>
      <c r="W649" s="1">
        <f>U649*1000/40</f>
        <v>14.4175</v>
      </c>
    </row>
    <row r="650" spans="1:23" ht="15">
      <c r="A650" s="2" t="s">
        <v>1071</v>
      </c>
      <c r="B650" s="1">
        <v>0</v>
      </c>
      <c r="C650" s="1">
        <f>A650/1000</f>
        <v>268.557</v>
      </c>
      <c r="D650" s="1">
        <v>0.2526</v>
      </c>
      <c r="E650" s="4">
        <f>B650*1/0.475</f>
        <v>0</v>
      </c>
      <c r="F650" s="4">
        <f>E650*900</f>
        <v>0</v>
      </c>
      <c r="G650" s="4">
        <f>F650*D650*0.00165</f>
        <v>0</v>
      </c>
      <c r="H650" s="1">
        <f>G650*0.00165*13*13*0.3*0.1</f>
        <v>0</v>
      </c>
      <c r="I650" s="4">
        <f>H650*6.019999999999999E+23</f>
        <v>0</v>
      </c>
      <c r="J650" s="1">
        <f>((0.00165*13*13*0.1/18)*0.9+(0.00165*13*13*0.1/44)*0.1)*I650</f>
        <v>0</v>
      </c>
      <c r="K650" s="4">
        <f>J650*0.00000000000000000016</f>
        <v>0</v>
      </c>
      <c r="L650" s="4">
        <f>K650/60</f>
        <v>0</v>
      </c>
      <c r="M650" s="4">
        <f>L650*50</f>
        <v>0</v>
      </c>
      <c r="N650" s="4">
        <f>M650*0.0000001</f>
        <v>0</v>
      </c>
      <c r="U650" s="1">
        <v>0.5798</v>
      </c>
      <c r="V650" s="1">
        <v>1.9691</v>
      </c>
      <c r="W650" s="1">
        <f>U650*1000/40</f>
        <v>14.495</v>
      </c>
    </row>
    <row r="651" spans="1:23" ht="15">
      <c r="A651" s="2" t="s">
        <v>1072</v>
      </c>
      <c r="B651" s="1">
        <v>0</v>
      </c>
      <c r="C651" s="1">
        <f>A651/1000</f>
        <v>268.656</v>
      </c>
      <c r="D651" s="1">
        <v>0.2525</v>
      </c>
      <c r="E651" s="4">
        <f>B651*1/0.475</f>
        <v>0</v>
      </c>
      <c r="F651" s="4">
        <f>E651*900</f>
        <v>0</v>
      </c>
      <c r="G651" s="4">
        <f>F651*D651*0.00165</f>
        <v>0</v>
      </c>
      <c r="H651" s="1">
        <f>G651*0.00165*13*13*0.3*0.1</f>
        <v>0</v>
      </c>
      <c r="I651" s="4">
        <f>H651*6.019999999999999E+23</f>
        <v>0</v>
      </c>
      <c r="J651" s="1">
        <f>((0.00165*13*13*0.1/18)*0.9+(0.00165*13*13*0.1/44)*0.1)*I651</f>
        <v>0</v>
      </c>
      <c r="K651" s="4">
        <f>J651*0.00000000000000000016</f>
        <v>0</v>
      </c>
      <c r="L651" s="4">
        <f>K651/60</f>
        <v>0</v>
      </c>
      <c r="M651" s="4">
        <f>L651*50</f>
        <v>0</v>
      </c>
      <c r="N651" s="4">
        <f>M651*0.0000001</f>
        <v>0</v>
      </c>
      <c r="U651" s="1">
        <v>0.583</v>
      </c>
      <c r="V651" s="1">
        <v>1.9627000000000001</v>
      </c>
      <c r="W651" s="1">
        <f>U651*1000/40</f>
        <v>14.575</v>
      </c>
    </row>
    <row r="652" spans="1:23" ht="15">
      <c r="A652" s="2" t="s">
        <v>1073</v>
      </c>
      <c r="B652" s="1">
        <v>0</v>
      </c>
      <c r="C652" s="1">
        <f>A652/1000</f>
        <v>269.552</v>
      </c>
      <c r="D652" s="1">
        <v>0.2525</v>
      </c>
      <c r="E652" s="4">
        <f>B652*1/0.475</f>
        <v>0</v>
      </c>
      <c r="F652" s="4">
        <f>E652*900</f>
        <v>0</v>
      </c>
      <c r="G652" s="4">
        <f>F652*D652*0.00165</f>
        <v>0</v>
      </c>
      <c r="H652" s="1">
        <f>G652*0.00165*13*13*0.3*0.1</f>
        <v>0</v>
      </c>
      <c r="I652" s="4">
        <f>H652*6.019999999999999E+23</f>
        <v>0</v>
      </c>
      <c r="J652" s="1">
        <f>((0.00165*13*13*0.1/18)*0.9+(0.00165*13*13*0.1/44)*0.1)*I652</f>
        <v>0</v>
      </c>
      <c r="K652" s="4">
        <f>J652*0.00000000000000000016</f>
        <v>0</v>
      </c>
      <c r="L652" s="4">
        <f>K652/60</f>
        <v>0</v>
      </c>
      <c r="M652" s="4">
        <f>L652*50</f>
        <v>0</v>
      </c>
      <c r="N652" s="4">
        <f>M652*0.0000001</f>
        <v>0</v>
      </c>
      <c r="U652" s="1">
        <v>0.5861000000000001</v>
      </c>
      <c r="V652" s="1">
        <v>1.9563000000000001</v>
      </c>
      <c r="W652" s="1">
        <f>U652*1000/40</f>
        <v>14.6525</v>
      </c>
    </row>
    <row r="653" spans="1:23" ht="15">
      <c r="A653" s="2" t="s">
        <v>1074</v>
      </c>
      <c r="B653" s="1">
        <v>4.9999999999999996E-06</v>
      </c>
      <c r="C653" s="1">
        <f>A653/1000</f>
        <v>270.882</v>
      </c>
      <c r="D653" s="1">
        <v>0.2525</v>
      </c>
      <c r="E653" s="4">
        <f>B653*1/0.475</f>
        <v>1.0526315789473683E-05</v>
      </c>
      <c r="F653" s="4">
        <f>E653*900</f>
        <v>0.009473684210526315</v>
      </c>
      <c r="G653" s="4">
        <f>F653*D653*0.00165</f>
        <v>3.946973684210527E-06</v>
      </c>
      <c r="H653" s="1">
        <f>G653*0.00165*13*13*0.3*0.1</f>
        <v>3.301840835526317E-08</v>
      </c>
      <c r="I653" s="4">
        <f>H653*6.019999999999999E+23</f>
        <v>19877081829868428</v>
      </c>
      <c r="J653" s="1">
        <f>((0.00165*13*13*0.1/18)*0.9+(0.00165*13*13*0.1/44)*0.1)*I653</f>
        <v>28973331402261.977</v>
      </c>
      <c r="K653" s="4">
        <f>J653*0.00000000000000000016</f>
        <v>4.635733024361917E-06</v>
      </c>
      <c r="L653" s="4">
        <f>K653/60</f>
        <v>7.726221707269861E-08</v>
      </c>
      <c r="M653" s="4">
        <f>L653*50</f>
        <v>3.863110853634931E-06</v>
      </c>
      <c r="N653" s="4">
        <f>M653*0.0000001</f>
        <v>3.8631108536349307E-13</v>
      </c>
      <c r="U653" s="1">
        <v>0.5897</v>
      </c>
      <c r="V653" s="1">
        <v>1.9563000000000001</v>
      </c>
      <c r="W653" s="1">
        <f>U653*1000/40</f>
        <v>14.742500000000001</v>
      </c>
    </row>
    <row r="654" spans="1:23" ht="15">
      <c r="A654" s="2" t="s">
        <v>1075</v>
      </c>
      <c r="B654" s="1">
        <v>0</v>
      </c>
      <c r="C654" s="1">
        <f>A654/1000</f>
        <v>271.06</v>
      </c>
      <c r="D654" s="1">
        <v>0.2461</v>
      </c>
      <c r="E654" s="4">
        <f>B654*1/0.475</f>
        <v>0</v>
      </c>
      <c r="F654" s="4">
        <f>E654*900</f>
        <v>0</v>
      </c>
      <c r="G654" s="4">
        <f>F654*D654*0.00165</f>
        <v>0</v>
      </c>
      <c r="H654" s="1">
        <f>G654*0.00165*13*13*0.3*0.1</f>
        <v>0</v>
      </c>
      <c r="I654" s="4">
        <f>H654*6.019999999999999E+23</f>
        <v>0</v>
      </c>
      <c r="J654" s="1">
        <f>((0.00165*13*13*0.1/18)*0.9+(0.00165*13*13*0.1/44)*0.1)*I654</f>
        <v>0</v>
      </c>
      <c r="K654" s="4">
        <f>J654*0.00000000000000000016</f>
        <v>0</v>
      </c>
      <c r="L654" s="4">
        <f>K654/60</f>
        <v>0</v>
      </c>
      <c r="M654" s="4">
        <f>L654*50</f>
        <v>0</v>
      </c>
      <c r="N654" s="4">
        <f>M654*0.0000001</f>
        <v>0</v>
      </c>
      <c r="U654" s="1">
        <v>0.593</v>
      </c>
      <c r="V654" s="1">
        <v>1.9498</v>
      </c>
      <c r="W654" s="1">
        <f>U654*1000/40</f>
        <v>14.825</v>
      </c>
    </row>
    <row r="655" spans="1:23" ht="15">
      <c r="A655" s="2" t="s">
        <v>1076</v>
      </c>
      <c r="B655" s="1">
        <v>0</v>
      </c>
      <c r="C655" s="1">
        <f>A655/1000</f>
        <v>271.699</v>
      </c>
      <c r="D655" s="1">
        <v>0.2461</v>
      </c>
      <c r="E655" s="4">
        <f>B655*1/0.475</f>
        <v>0</v>
      </c>
      <c r="F655" s="4">
        <f>E655*900</f>
        <v>0</v>
      </c>
      <c r="G655" s="4">
        <f>F655*D655*0.00165</f>
        <v>0</v>
      </c>
      <c r="H655" s="1">
        <f>G655*0.00165*13*13*0.3*0.1</f>
        <v>0</v>
      </c>
      <c r="I655" s="4">
        <f>H655*6.019999999999999E+23</f>
        <v>0</v>
      </c>
      <c r="J655" s="1">
        <f>((0.00165*13*13*0.1/18)*0.9+(0.00165*13*13*0.1/44)*0.1)*I655</f>
        <v>0</v>
      </c>
      <c r="K655" s="4">
        <f>J655*0.00000000000000000016</f>
        <v>0</v>
      </c>
      <c r="L655" s="4">
        <f>K655/60</f>
        <v>0</v>
      </c>
      <c r="M655" s="4">
        <f>L655*50</f>
        <v>0</v>
      </c>
      <c r="N655" s="4">
        <f>M655*0.0000001</f>
        <v>0</v>
      </c>
      <c r="U655" s="1">
        <v>0.5967</v>
      </c>
      <c r="V655" s="1">
        <v>1.9498</v>
      </c>
      <c r="W655" s="1">
        <f>U655*1000/40</f>
        <v>14.9175</v>
      </c>
    </row>
    <row r="656" spans="1:23" ht="15">
      <c r="A656" s="2" t="s">
        <v>1077</v>
      </c>
      <c r="B656" s="1">
        <v>0</v>
      </c>
      <c r="C656" s="1">
        <f>A656/1000</f>
        <v>272.212</v>
      </c>
      <c r="D656" s="1">
        <v>0.2461</v>
      </c>
      <c r="E656" s="4">
        <f>B656*1/0.475</f>
        <v>0</v>
      </c>
      <c r="F656" s="4">
        <f>E656*900</f>
        <v>0</v>
      </c>
      <c r="G656" s="4">
        <f>F656*D656*0.00165</f>
        <v>0</v>
      </c>
      <c r="H656" s="1">
        <f>G656*0.00165*13*13*0.3*0.1</f>
        <v>0</v>
      </c>
      <c r="I656" s="4">
        <f>H656*6.019999999999999E+23</f>
        <v>0</v>
      </c>
      <c r="J656" s="1">
        <f>((0.00165*13*13*0.1/18)*0.9+(0.00165*13*13*0.1/44)*0.1)*I656</f>
        <v>0</v>
      </c>
      <c r="K656" s="4">
        <f>J656*0.00000000000000000016</f>
        <v>0</v>
      </c>
      <c r="L656" s="4">
        <f>K656/60</f>
        <v>0</v>
      </c>
      <c r="M656" s="4">
        <f>L656*50</f>
        <v>0</v>
      </c>
      <c r="N656" s="4">
        <f>M656*0.0000001</f>
        <v>0</v>
      </c>
      <c r="U656" s="1">
        <v>0.5998</v>
      </c>
      <c r="V656" s="1">
        <v>1.9434</v>
      </c>
      <c r="W656" s="1">
        <f>U656*1000/40</f>
        <v>14.995</v>
      </c>
    </row>
    <row r="657" spans="1:23" ht="15">
      <c r="A657" s="2" t="s">
        <v>1078</v>
      </c>
      <c r="B657" s="1">
        <v>0</v>
      </c>
      <c r="C657" s="1">
        <f>A657/1000</f>
        <v>272.371</v>
      </c>
      <c r="D657" s="1">
        <v>0.2461</v>
      </c>
      <c r="E657" s="4">
        <f>B657*1/0.475</f>
        <v>0</v>
      </c>
      <c r="F657" s="4">
        <f>E657*900</f>
        <v>0</v>
      </c>
      <c r="G657" s="4">
        <f>F657*D657*0.00165</f>
        <v>0</v>
      </c>
      <c r="H657" s="1">
        <f>G657*0.00165*13*13*0.3*0.1</f>
        <v>0</v>
      </c>
      <c r="I657" s="4">
        <f>H657*6.019999999999999E+23</f>
        <v>0</v>
      </c>
      <c r="J657" s="1">
        <f>((0.00165*13*13*0.1/18)*0.9+(0.00165*13*13*0.1/44)*0.1)*I657</f>
        <v>0</v>
      </c>
      <c r="K657" s="4">
        <f>J657*0.00000000000000000016</f>
        <v>0</v>
      </c>
      <c r="L657" s="4">
        <f>K657/60</f>
        <v>0</v>
      </c>
      <c r="M657" s="4">
        <f>L657*50</f>
        <v>0</v>
      </c>
      <c r="N657" s="4">
        <f>M657*0.0000001</f>
        <v>0</v>
      </c>
      <c r="U657" s="1">
        <v>0.6032000000000001</v>
      </c>
      <c r="V657" s="1">
        <v>1.9369</v>
      </c>
      <c r="W657" s="1">
        <f>U657*1000/40</f>
        <v>15.080000000000002</v>
      </c>
    </row>
    <row r="658" spans="1:23" ht="15">
      <c r="A658" s="2" t="s">
        <v>1079</v>
      </c>
      <c r="B658" s="1">
        <v>0</v>
      </c>
      <c r="C658" s="1">
        <f>A658/1000</f>
        <v>272.41</v>
      </c>
      <c r="D658" s="1">
        <v>0.2461</v>
      </c>
      <c r="E658" s="4">
        <f>B658*1/0.475</f>
        <v>0</v>
      </c>
      <c r="F658" s="4">
        <f>E658*900</f>
        <v>0</v>
      </c>
      <c r="G658" s="4">
        <f>F658*D658*0.00165</f>
        <v>0</v>
      </c>
      <c r="H658" s="1">
        <f>G658*0.00165*13*13*0.3*0.1</f>
        <v>0</v>
      </c>
      <c r="I658" s="4">
        <f>H658*6.019999999999999E+23</f>
        <v>0</v>
      </c>
      <c r="J658" s="1">
        <f>((0.00165*13*13*0.1/18)*0.9+(0.00165*13*13*0.1/44)*0.1)*I658</f>
        <v>0</v>
      </c>
      <c r="K658" s="4">
        <f>J658*0.00000000000000000016</f>
        <v>0</v>
      </c>
      <c r="L658" s="4">
        <f>K658/60</f>
        <v>0</v>
      </c>
      <c r="M658" s="4">
        <f>L658*50</f>
        <v>0</v>
      </c>
      <c r="N658" s="4">
        <f>M658*0.0000001</f>
        <v>0</v>
      </c>
      <c r="U658" s="1">
        <v>0.6026</v>
      </c>
      <c r="V658" s="1">
        <v>1.9304000000000001</v>
      </c>
      <c r="W658" s="1">
        <f>U658*1000/40</f>
        <v>15.065000000000001</v>
      </c>
    </row>
    <row r="659" spans="1:23" ht="15">
      <c r="A659" s="2" t="s">
        <v>1080</v>
      </c>
      <c r="B659" s="1">
        <v>0</v>
      </c>
      <c r="C659" s="1">
        <f>A659/1000</f>
        <v>272.925</v>
      </c>
      <c r="D659" s="1">
        <v>0.2461</v>
      </c>
      <c r="E659" s="4">
        <f>B659*1/0.475</f>
        <v>0</v>
      </c>
      <c r="F659" s="4">
        <f>E659*900</f>
        <v>0</v>
      </c>
      <c r="G659" s="4">
        <f>F659*D659*0.00165</f>
        <v>0</v>
      </c>
      <c r="H659" s="1">
        <f>G659*0.00165*13*13*0.3*0.1</f>
        <v>0</v>
      </c>
      <c r="I659" s="4">
        <f>H659*6.019999999999999E+23</f>
        <v>0</v>
      </c>
      <c r="J659" s="1">
        <f>((0.00165*13*13*0.1/18)*0.9+(0.00165*13*13*0.1/44)*0.1)*I659</f>
        <v>0</v>
      </c>
      <c r="K659" s="4">
        <f>J659*0.00000000000000000016</f>
        <v>0</v>
      </c>
      <c r="L659" s="4">
        <f>K659/60</f>
        <v>0</v>
      </c>
      <c r="M659" s="4">
        <f>L659*50</f>
        <v>0</v>
      </c>
      <c r="N659" s="4">
        <f>M659*0.0000001</f>
        <v>0</v>
      </c>
      <c r="U659" s="1">
        <v>0.6064</v>
      </c>
      <c r="V659" s="1">
        <v>1.9304000000000001</v>
      </c>
      <c r="W659" s="1">
        <f>U659*1000/40</f>
        <v>15.160000000000002</v>
      </c>
    </row>
    <row r="660" spans="1:23" ht="15">
      <c r="A660" s="2" t="s">
        <v>1081</v>
      </c>
      <c r="B660" s="1">
        <v>0</v>
      </c>
      <c r="C660" s="1">
        <f>A660/1000</f>
        <v>273.405</v>
      </c>
      <c r="D660" s="1">
        <v>0.2461</v>
      </c>
      <c r="E660" s="4">
        <f>B660*1/0.475</f>
        <v>0</v>
      </c>
      <c r="F660" s="4">
        <f>E660*900</f>
        <v>0</v>
      </c>
      <c r="G660" s="4">
        <f>F660*D660*0.00165</f>
        <v>0</v>
      </c>
      <c r="H660" s="1">
        <f>G660*0.00165*13*13*0.3*0.1</f>
        <v>0</v>
      </c>
      <c r="I660" s="4">
        <f>H660*6.019999999999999E+23</f>
        <v>0</v>
      </c>
      <c r="J660" s="1">
        <f>((0.00165*13*13*0.1/18)*0.9+(0.00165*13*13*0.1/44)*0.1)*I660</f>
        <v>0</v>
      </c>
      <c r="K660" s="4">
        <f>J660*0.00000000000000000016</f>
        <v>0</v>
      </c>
      <c r="L660" s="4">
        <f>K660/60</f>
        <v>0</v>
      </c>
      <c r="M660" s="4">
        <f>L660*50</f>
        <v>0</v>
      </c>
      <c r="N660" s="4">
        <f>M660*0.0000001</f>
        <v>0</v>
      </c>
      <c r="U660" s="1">
        <v>0.6059</v>
      </c>
      <c r="V660" s="1">
        <v>1.9241000000000001</v>
      </c>
      <c r="W660" s="1">
        <f>U660*1000/40</f>
        <v>15.147499999999999</v>
      </c>
    </row>
    <row r="661" spans="1:23" ht="15">
      <c r="A661" s="2" t="s">
        <v>1082</v>
      </c>
      <c r="B661" s="1">
        <v>0</v>
      </c>
      <c r="C661" s="1">
        <f>A661/1000</f>
        <v>273.523</v>
      </c>
      <c r="D661" s="1">
        <v>0.2461</v>
      </c>
      <c r="E661" s="4">
        <f>B661*1/0.475</f>
        <v>0</v>
      </c>
      <c r="F661" s="4">
        <f>E661*900</f>
        <v>0</v>
      </c>
      <c r="G661" s="4">
        <f>F661*D661*0.00165</f>
        <v>0</v>
      </c>
      <c r="H661" s="1">
        <f>G661*0.00165*13*13*0.3*0.1</f>
        <v>0</v>
      </c>
      <c r="I661" s="4">
        <f>H661*6.019999999999999E+23</f>
        <v>0</v>
      </c>
      <c r="J661" s="1">
        <f>((0.00165*13*13*0.1/18)*0.9+(0.00165*13*13*0.1/44)*0.1)*I661</f>
        <v>0</v>
      </c>
      <c r="K661" s="4">
        <f>J661*0.00000000000000000016</f>
        <v>0</v>
      </c>
      <c r="L661" s="4">
        <f>K661/60</f>
        <v>0</v>
      </c>
      <c r="M661" s="4">
        <f>L661*50</f>
        <v>0</v>
      </c>
      <c r="N661" s="4">
        <f>M661*0.0000001</f>
        <v>0</v>
      </c>
      <c r="U661" s="1">
        <v>0.6092000000000001</v>
      </c>
      <c r="V661" s="1">
        <v>1.9176</v>
      </c>
      <c r="W661" s="1">
        <f>U661*1000/40</f>
        <v>15.23</v>
      </c>
    </row>
    <row r="662" spans="1:23" ht="15">
      <c r="A662" s="2" t="s">
        <v>1083</v>
      </c>
      <c r="B662" s="1">
        <v>0</v>
      </c>
      <c r="C662" s="1">
        <f>A662/1000</f>
        <v>273.562</v>
      </c>
      <c r="D662" s="1">
        <v>0.2461</v>
      </c>
      <c r="E662" s="4">
        <f>B662*1/0.475</f>
        <v>0</v>
      </c>
      <c r="F662" s="4">
        <f>E662*900</f>
        <v>0</v>
      </c>
      <c r="G662" s="4">
        <f>F662*D662*0.00165</f>
        <v>0</v>
      </c>
      <c r="H662" s="1">
        <f>G662*0.00165*13*13*0.3*0.1</f>
        <v>0</v>
      </c>
      <c r="I662" s="4">
        <f>H662*6.019999999999999E+23</f>
        <v>0</v>
      </c>
      <c r="J662" s="1">
        <f>((0.00165*13*13*0.1/18)*0.9+(0.00165*13*13*0.1/44)*0.1)*I662</f>
        <v>0</v>
      </c>
      <c r="K662" s="4">
        <f>J662*0.00000000000000000016</f>
        <v>0</v>
      </c>
      <c r="L662" s="4">
        <f>K662/60</f>
        <v>0</v>
      </c>
      <c r="M662" s="4">
        <f>L662*50</f>
        <v>0</v>
      </c>
      <c r="N662" s="4">
        <f>M662*0.0000001</f>
        <v>0</v>
      </c>
      <c r="U662" s="1">
        <v>0.613</v>
      </c>
      <c r="V662" s="1">
        <v>1.9176</v>
      </c>
      <c r="W662" s="1">
        <f>U662*1000/40</f>
        <v>15.325</v>
      </c>
    </row>
    <row r="663" spans="1:23" ht="15">
      <c r="A663" s="2" t="s">
        <v>1084</v>
      </c>
      <c r="B663" s="1">
        <v>0</v>
      </c>
      <c r="C663" s="1">
        <f>A663/1000</f>
        <v>273.721</v>
      </c>
      <c r="D663" s="1">
        <v>0.2461</v>
      </c>
      <c r="E663" s="4">
        <f>B663*1/0.475</f>
        <v>0</v>
      </c>
      <c r="F663" s="4">
        <f>E663*900</f>
        <v>0</v>
      </c>
      <c r="G663" s="4">
        <f>F663*D663*0.00165</f>
        <v>0</v>
      </c>
      <c r="H663" s="1">
        <f>G663*0.00165*13*13*0.3*0.1</f>
        <v>0</v>
      </c>
      <c r="I663" s="4">
        <f>H663*6.019999999999999E+23</f>
        <v>0</v>
      </c>
      <c r="J663" s="1">
        <f>((0.00165*13*13*0.1/18)*0.9+(0.00165*13*13*0.1/44)*0.1)*I663</f>
        <v>0</v>
      </c>
      <c r="K663" s="4">
        <f>J663*0.00000000000000000016</f>
        <v>0</v>
      </c>
      <c r="L663" s="4">
        <f>K663/60</f>
        <v>0</v>
      </c>
      <c r="M663" s="4">
        <f>L663*50</f>
        <v>0</v>
      </c>
      <c r="N663" s="4">
        <f>M663*0.0000001</f>
        <v>0</v>
      </c>
      <c r="U663" s="1">
        <v>0.6162000000000001</v>
      </c>
      <c r="V663" s="1">
        <v>1.9112</v>
      </c>
      <c r="W663" s="1">
        <f>U663*1000/40</f>
        <v>15.405000000000001</v>
      </c>
    </row>
    <row r="664" spans="1:23" ht="15">
      <c r="A664" s="2" t="s">
        <v>1085</v>
      </c>
      <c r="B664" s="1">
        <v>0</v>
      </c>
      <c r="C664" s="1">
        <f>A664/1000</f>
        <v>273.779</v>
      </c>
      <c r="D664" s="1">
        <v>0.2461</v>
      </c>
      <c r="E664" s="4">
        <f>B664*1/0.475</f>
        <v>0</v>
      </c>
      <c r="F664" s="4">
        <f>E664*900</f>
        <v>0</v>
      </c>
      <c r="G664" s="4">
        <f>F664*D664*0.00165</f>
        <v>0</v>
      </c>
      <c r="H664" s="1">
        <f>G664*0.00165*13*13*0.3*0.1</f>
        <v>0</v>
      </c>
      <c r="I664" s="4">
        <f>H664*6.019999999999999E+23</f>
        <v>0</v>
      </c>
      <c r="J664" s="1">
        <f>((0.00165*13*13*0.1/18)*0.9+(0.00165*13*13*0.1/44)*0.1)*I664</f>
        <v>0</v>
      </c>
      <c r="K664" s="4">
        <f>J664*0.00000000000000000016</f>
        <v>0</v>
      </c>
      <c r="L664" s="4">
        <f>K664/60</f>
        <v>0</v>
      </c>
      <c r="M664" s="4">
        <f>L664*50</f>
        <v>0</v>
      </c>
      <c r="N664" s="4">
        <f>M664*0.0000001</f>
        <v>0</v>
      </c>
      <c r="U664" s="1">
        <v>0.6202000000000001</v>
      </c>
      <c r="V664" s="1">
        <v>1.9112</v>
      </c>
      <c r="W664" s="1">
        <f>U664*1000/40</f>
        <v>15.505</v>
      </c>
    </row>
    <row r="665" spans="1:23" ht="15">
      <c r="A665" s="2" t="s">
        <v>1086</v>
      </c>
      <c r="B665" s="1">
        <v>0</v>
      </c>
      <c r="C665" s="1">
        <f>A665/1000</f>
        <v>274.557</v>
      </c>
      <c r="D665" s="1">
        <v>0.23320000000000002</v>
      </c>
      <c r="E665" s="4">
        <f>B665*1/0.475</f>
        <v>0</v>
      </c>
      <c r="F665" s="4">
        <f>E665*900</f>
        <v>0</v>
      </c>
      <c r="G665" s="4">
        <f>F665*D665*0.00165</f>
        <v>0</v>
      </c>
      <c r="H665" s="1">
        <f>G665*0.00165*13*13*0.3*0.1</f>
        <v>0</v>
      </c>
      <c r="I665" s="4">
        <f>H665*6.019999999999999E+23</f>
        <v>0</v>
      </c>
      <c r="J665" s="1">
        <f>((0.00165*13*13*0.1/18)*0.9+(0.00165*13*13*0.1/44)*0.1)*I665</f>
        <v>0</v>
      </c>
      <c r="K665" s="4">
        <f>J665*0.00000000000000000016</f>
        <v>0</v>
      </c>
      <c r="L665" s="4">
        <f>K665/60</f>
        <v>0</v>
      </c>
      <c r="M665" s="4">
        <f>L665*50</f>
        <v>0</v>
      </c>
      <c r="N665" s="4">
        <f>M665*0.0000001</f>
        <v>0</v>
      </c>
      <c r="U665" s="1">
        <v>0.6235</v>
      </c>
      <c r="V665" s="1">
        <v>1.9047</v>
      </c>
      <c r="W665" s="1">
        <f>U665*1000/40</f>
        <v>15.5875</v>
      </c>
    </row>
    <row r="666" spans="1:23" ht="15">
      <c r="A666" s="2" t="s">
        <v>1087</v>
      </c>
      <c r="B666" s="1">
        <v>0</v>
      </c>
      <c r="C666" s="1">
        <f>A666/1000</f>
        <v>274.716</v>
      </c>
      <c r="D666" s="1">
        <v>0.23320000000000002</v>
      </c>
      <c r="E666" s="4">
        <f>B666*1/0.475</f>
        <v>0</v>
      </c>
      <c r="F666" s="4">
        <f>E666*900</f>
        <v>0</v>
      </c>
      <c r="G666" s="4">
        <f>F666*D666*0.00165</f>
        <v>0</v>
      </c>
      <c r="H666" s="1">
        <f>G666*0.00165*13*13*0.3*0.1</f>
        <v>0</v>
      </c>
      <c r="I666" s="4">
        <f>H666*6.019999999999999E+23</f>
        <v>0</v>
      </c>
      <c r="J666" s="1">
        <f>((0.00165*13*13*0.1/18)*0.9+(0.00165*13*13*0.1/44)*0.1)*I666</f>
        <v>0</v>
      </c>
      <c r="K666" s="4">
        <f>J666*0.00000000000000000016</f>
        <v>0</v>
      </c>
      <c r="L666" s="4">
        <f>K666/60</f>
        <v>0</v>
      </c>
      <c r="M666" s="4">
        <f>L666*50</f>
        <v>0</v>
      </c>
      <c r="N666" s="4">
        <f>M666*0.0000001</f>
        <v>0</v>
      </c>
      <c r="U666" s="1">
        <v>0.6269</v>
      </c>
      <c r="V666" s="1">
        <v>1.8982</v>
      </c>
      <c r="W666" s="1">
        <f>U666*1000/40</f>
        <v>15.6725</v>
      </c>
    </row>
    <row r="667" spans="1:23" ht="15">
      <c r="A667" s="2" t="s">
        <v>1088</v>
      </c>
      <c r="B667" s="1">
        <v>0</v>
      </c>
      <c r="C667" s="1">
        <f>A667/1000</f>
        <v>276.778</v>
      </c>
      <c r="D667" s="1">
        <v>0.23320000000000002</v>
      </c>
      <c r="E667" s="4">
        <f>B667*1/0.475</f>
        <v>0</v>
      </c>
      <c r="F667" s="4">
        <f>E667*900</f>
        <v>0</v>
      </c>
      <c r="G667" s="4">
        <f>F667*D667*0.00165</f>
        <v>0</v>
      </c>
      <c r="H667" s="1">
        <f>G667*0.00165*13*13*0.3*0.1</f>
        <v>0</v>
      </c>
      <c r="I667" s="4">
        <f>H667*6.019999999999999E+23</f>
        <v>0</v>
      </c>
      <c r="J667" s="1">
        <f>((0.00165*13*13*0.1/18)*0.9+(0.00165*13*13*0.1/44)*0.1)*I667</f>
        <v>0</v>
      </c>
      <c r="K667" s="4">
        <f>J667*0.00000000000000000016</f>
        <v>0</v>
      </c>
      <c r="L667" s="4">
        <f>K667/60</f>
        <v>0</v>
      </c>
      <c r="M667" s="4">
        <f>L667*50</f>
        <v>0</v>
      </c>
      <c r="N667" s="4">
        <f>M667*0.0000001</f>
        <v>0</v>
      </c>
      <c r="U667" s="1">
        <v>0.6308</v>
      </c>
      <c r="V667" s="1">
        <v>1.8982</v>
      </c>
      <c r="W667" s="1">
        <f>U667*1000/40</f>
        <v>15.770000000000001</v>
      </c>
    </row>
    <row r="668" spans="1:23" ht="15">
      <c r="A668" s="2" t="s">
        <v>1089</v>
      </c>
      <c r="B668" s="1">
        <v>0</v>
      </c>
      <c r="C668" s="1">
        <f>A668/1000</f>
        <v>277.93</v>
      </c>
      <c r="D668" s="1">
        <v>0.23320000000000002</v>
      </c>
      <c r="E668" s="4">
        <f>B668*1/0.475</f>
        <v>0</v>
      </c>
      <c r="F668" s="4">
        <f>E668*900</f>
        <v>0</v>
      </c>
      <c r="G668" s="4">
        <f>F668*D668*0.00165</f>
        <v>0</v>
      </c>
      <c r="H668" s="1">
        <f>G668*0.00165*13*13*0.3*0.1</f>
        <v>0</v>
      </c>
      <c r="I668" s="4">
        <f>H668*6.019999999999999E+23</f>
        <v>0</v>
      </c>
      <c r="J668" s="1">
        <f>((0.00165*13*13*0.1/18)*0.9+(0.00165*13*13*0.1/44)*0.1)*I668</f>
        <v>0</v>
      </c>
      <c r="K668" s="4">
        <f>J668*0.00000000000000000016</f>
        <v>0</v>
      </c>
      <c r="L668" s="4">
        <f>K668/60</f>
        <v>0</v>
      </c>
      <c r="M668" s="4">
        <f>L668*50</f>
        <v>0</v>
      </c>
      <c r="N668" s="4">
        <f>M668*0.0000001</f>
        <v>0</v>
      </c>
      <c r="U668" s="1">
        <v>0.6341</v>
      </c>
      <c r="V668" s="1">
        <v>1.8918000000000001</v>
      </c>
      <c r="W668" s="1">
        <f>U668*1000/40</f>
        <v>15.852500000000001</v>
      </c>
    </row>
    <row r="669" spans="1:23" ht="15">
      <c r="A669" s="2" t="s">
        <v>1090</v>
      </c>
      <c r="B669" s="1">
        <v>0</v>
      </c>
      <c r="C669" s="1">
        <f>A669/1000</f>
        <v>278.089</v>
      </c>
      <c r="D669" s="1">
        <v>0.2267</v>
      </c>
      <c r="E669" s="4">
        <f>B669*1/0.475</f>
        <v>0</v>
      </c>
      <c r="F669" s="4">
        <f>E669*900</f>
        <v>0</v>
      </c>
      <c r="G669" s="4">
        <f>F669*D669*0.00165</f>
        <v>0</v>
      </c>
      <c r="H669" s="1">
        <f>G669*0.00165*13*13*0.3*0.1</f>
        <v>0</v>
      </c>
      <c r="I669" s="4">
        <f>H669*6.019999999999999E+23</f>
        <v>0</v>
      </c>
      <c r="J669" s="1">
        <f>((0.00165*13*13*0.1/18)*0.9+(0.00165*13*13*0.1/44)*0.1)*I669</f>
        <v>0</v>
      </c>
      <c r="K669" s="4">
        <f>J669*0.00000000000000000016</f>
        <v>0</v>
      </c>
      <c r="L669" s="4">
        <f>K669/60</f>
        <v>0</v>
      </c>
      <c r="M669" s="4">
        <f>L669*50</f>
        <v>0</v>
      </c>
      <c r="N669" s="4">
        <f>M669*0.0000001</f>
        <v>0</v>
      </c>
      <c r="U669" s="1">
        <v>0.6377</v>
      </c>
      <c r="V669" s="1">
        <v>1.8854</v>
      </c>
      <c r="W669" s="1">
        <f>U669*1000/40</f>
        <v>15.9425</v>
      </c>
    </row>
    <row r="670" spans="1:23" ht="15">
      <c r="A670" s="2" t="s">
        <v>1091</v>
      </c>
      <c r="B670" s="1">
        <v>0</v>
      </c>
      <c r="C670" s="1">
        <f>A670/1000</f>
        <v>279.107</v>
      </c>
      <c r="D670" s="1">
        <v>0.2267</v>
      </c>
      <c r="E670" s="4">
        <f>B670*1/0.475</f>
        <v>0</v>
      </c>
      <c r="F670" s="4">
        <f>E670*900</f>
        <v>0</v>
      </c>
      <c r="G670" s="4">
        <f>F670*D670*0.00165</f>
        <v>0</v>
      </c>
      <c r="H670" s="1">
        <f>G670*0.00165*13*13*0.3*0.1</f>
        <v>0</v>
      </c>
      <c r="I670" s="4">
        <f>H670*6.019999999999999E+23</f>
        <v>0</v>
      </c>
      <c r="J670" s="1">
        <f>((0.00165*13*13*0.1/18)*0.9+(0.00165*13*13*0.1/44)*0.1)*I670</f>
        <v>0</v>
      </c>
      <c r="K670" s="4">
        <f>J670*0.00000000000000000016</f>
        <v>0</v>
      </c>
      <c r="L670" s="4">
        <f>K670/60</f>
        <v>0</v>
      </c>
      <c r="M670" s="4">
        <f>L670*50</f>
        <v>0</v>
      </c>
      <c r="N670" s="4">
        <f>M670*0.0000001</f>
        <v>0</v>
      </c>
      <c r="U670" s="1">
        <v>0.6411</v>
      </c>
      <c r="V670" s="1">
        <v>1.8789</v>
      </c>
      <c r="W670" s="1">
        <f>U670*1000/40</f>
        <v>16.0275</v>
      </c>
    </row>
    <row r="671" spans="1:23" ht="15">
      <c r="A671" s="2" t="s">
        <v>1092</v>
      </c>
      <c r="B671" s="1">
        <v>0</v>
      </c>
      <c r="C671" s="1">
        <f>A671/1000</f>
        <v>282.516</v>
      </c>
      <c r="D671" s="1">
        <v>0.2202</v>
      </c>
      <c r="E671" s="4">
        <f>B671*1/0.475</f>
        <v>0</v>
      </c>
      <c r="F671" s="4">
        <f>E671*900</f>
        <v>0</v>
      </c>
      <c r="G671" s="4">
        <f>F671*D671*0.00165</f>
        <v>0</v>
      </c>
      <c r="H671" s="1">
        <f>G671*0.00165*13*13*0.3*0.1</f>
        <v>0</v>
      </c>
      <c r="I671" s="4">
        <f>H671*6.019999999999999E+23</f>
        <v>0</v>
      </c>
      <c r="J671" s="1">
        <f>((0.00165*13*13*0.1/18)*0.9+(0.00165*13*13*0.1/44)*0.1)*I671</f>
        <v>0</v>
      </c>
      <c r="K671" s="4">
        <f>J671*0.00000000000000000016</f>
        <v>0</v>
      </c>
      <c r="L671" s="4">
        <f>K671/60</f>
        <v>0</v>
      </c>
      <c r="M671" s="4">
        <f>L671*50</f>
        <v>0</v>
      </c>
      <c r="N671" s="4">
        <f>M671*0.0000001</f>
        <v>0</v>
      </c>
      <c r="U671" s="1">
        <v>0.6446000000000001</v>
      </c>
      <c r="V671" s="1">
        <v>1.8725</v>
      </c>
      <c r="W671" s="1">
        <f>U671*1000/40</f>
        <v>16.115000000000002</v>
      </c>
    </row>
    <row r="672" spans="1:23" ht="15">
      <c r="A672" s="2" t="s">
        <v>1093</v>
      </c>
      <c r="B672" s="1">
        <v>0</v>
      </c>
      <c r="C672" s="1">
        <f>A672/1000</f>
        <v>282.846</v>
      </c>
      <c r="D672" s="1">
        <v>0.2202</v>
      </c>
      <c r="E672" s="4">
        <f>B672*1/0.475</f>
        <v>0</v>
      </c>
      <c r="F672" s="4">
        <f>E672*900</f>
        <v>0</v>
      </c>
      <c r="G672" s="4">
        <f>F672*D672*0.00165</f>
        <v>0</v>
      </c>
      <c r="H672" s="1">
        <f>G672*0.00165*13*13*0.3*0.1</f>
        <v>0</v>
      </c>
      <c r="I672" s="4">
        <f>H672*6.019999999999999E+23</f>
        <v>0</v>
      </c>
      <c r="J672" s="1">
        <f>((0.00165*13*13*0.1/18)*0.9+(0.00165*13*13*0.1/44)*0.1)*I672</f>
        <v>0</v>
      </c>
      <c r="K672" s="4">
        <f>J672*0.00000000000000000016</f>
        <v>0</v>
      </c>
      <c r="L672" s="4">
        <f>K672/60</f>
        <v>0</v>
      </c>
      <c r="M672" s="4">
        <f>L672*50</f>
        <v>0</v>
      </c>
      <c r="N672" s="4">
        <f>M672*0.0000001</f>
        <v>0</v>
      </c>
      <c r="U672" s="1">
        <v>0.6481</v>
      </c>
      <c r="V672" s="1">
        <v>1.866</v>
      </c>
      <c r="W672" s="1">
        <f>U672*1000/40</f>
        <v>16.2025</v>
      </c>
    </row>
    <row r="673" spans="1:23" ht="15">
      <c r="A673" s="2" t="s">
        <v>1094</v>
      </c>
      <c r="B673" s="1">
        <v>0</v>
      </c>
      <c r="C673" s="1">
        <f>A673/1000</f>
        <v>282.96</v>
      </c>
      <c r="D673" s="1">
        <v>0.2202</v>
      </c>
      <c r="E673" s="4">
        <f>B673*1/0.475</f>
        <v>0</v>
      </c>
      <c r="F673" s="4">
        <f>E673*900</f>
        <v>0</v>
      </c>
      <c r="G673" s="4">
        <f>F673*D673*0.00165</f>
        <v>0</v>
      </c>
      <c r="H673" s="1">
        <f>G673*0.00165*13*13*0.3*0.1</f>
        <v>0</v>
      </c>
      <c r="I673" s="4">
        <f>H673*6.019999999999999E+23</f>
        <v>0</v>
      </c>
      <c r="J673" s="1">
        <f>((0.00165*13*13*0.1/18)*0.9+(0.00165*13*13*0.1/44)*0.1)*I673</f>
        <v>0</v>
      </c>
      <c r="K673" s="4">
        <f>J673*0.00000000000000000016</f>
        <v>0</v>
      </c>
      <c r="L673" s="4">
        <f>K673/60</f>
        <v>0</v>
      </c>
      <c r="M673" s="4">
        <f>L673*50</f>
        <v>0</v>
      </c>
      <c r="N673" s="4">
        <f>M673*0.0000001</f>
        <v>0</v>
      </c>
      <c r="U673" s="1">
        <v>0.6521</v>
      </c>
      <c r="V673" s="1">
        <v>1.866</v>
      </c>
      <c r="W673" s="1">
        <f>U673*1000/40</f>
        <v>16.302500000000002</v>
      </c>
    </row>
    <row r="674" spans="1:23" ht="15">
      <c r="A674" s="2" t="s">
        <v>1095</v>
      </c>
      <c r="B674" s="1">
        <v>0</v>
      </c>
      <c r="C674" s="1">
        <f>A674/1000</f>
        <v>283.317</v>
      </c>
      <c r="D674" s="1">
        <v>0.2202</v>
      </c>
      <c r="E674" s="4">
        <f>B674*1/0.475</f>
        <v>0</v>
      </c>
      <c r="F674" s="4">
        <f>E674*900</f>
        <v>0</v>
      </c>
      <c r="G674" s="4">
        <f>F674*D674*0.00165</f>
        <v>0</v>
      </c>
      <c r="H674" s="1">
        <f>G674*0.00165*13*13*0.3*0.1</f>
        <v>0</v>
      </c>
      <c r="I674" s="4">
        <f>H674*6.019999999999999E+23</f>
        <v>0</v>
      </c>
      <c r="J674" s="1">
        <f>((0.00165*13*13*0.1/18)*0.9+(0.00165*13*13*0.1/44)*0.1)*I674</f>
        <v>0</v>
      </c>
      <c r="K674" s="4">
        <f>J674*0.00000000000000000016</f>
        <v>0</v>
      </c>
      <c r="L674" s="4">
        <f>K674/60</f>
        <v>0</v>
      </c>
      <c r="M674" s="4">
        <f>L674*50</f>
        <v>0</v>
      </c>
      <c r="N674" s="4">
        <f>M674*0.0000001</f>
        <v>0</v>
      </c>
      <c r="U674" s="1">
        <v>0.6557000000000001</v>
      </c>
      <c r="V674" s="1">
        <v>1.8596000000000001</v>
      </c>
      <c r="W674" s="1">
        <f>U674*1000/40</f>
        <v>16.392500000000002</v>
      </c>
    </row>
    <row r="675" spans="1:23" ht="15">
      <c r="A675" s="2" t="s">
        <v>1096</v>
      </c>
      <c r="B675" s="1">
        <v>0</v>
      </c>
      <c r="C675" s="1">
        <f>A675/1000</f>
        <v>284.112</v>
      </c>
      <c r="D675" s="1">
        <v>0.2202</v>
      </c>
      <c r="E675" s="4">
        <f>B675*1/0.475</f>
        <v>0</v>
      </c>
      <c r="F675" s="4">
        <f>E675*900</f>
        <v>0</v>
      </c>
      <c r="G675" s="4">
        <f>F675*D675*0.00165</f>
        <v>0</v>
      </c>
      <c r="H675" s="1">
        <f>G675*0.00165*13*13*0.3*0.1</f>
        <v>0</v>
      </c>
      <c r="I675" s="4">
        <f>H675*6.019999999999999E+23</f>
        <v>0</v>
      </c>
      <c r="J675" s="1">
        <f>((0.00165*13*13*0.1/18)*0.9+(0.00165*13*13*0.1/44)*0.1)*I675</f>
        <v>0</v>
      </c>
      <c r="K675" s="4">
        <f>J675*0.00000000000000000016</f>
        <v>0</v>
      </c>
      <c r="L675" s="4">
        <f>K675/60</f>
        <v>0</v>
      </c>
      <c r="M675" s="4">
        <f>L675*50</f>
        <v>0</v>
      </c>
      <c r="N675" s="4">
        <f>M675*0.0000001</f>
        <v>0</v>
      </c>
      <c r="U675" s="1">
        <v>0.6598</v>
      </c>
      <c r="V675" s="1">
        <v>1.8596000000000001</v>
      </c>
      <c r="W675" s="1">
        <f>U675*1000/40</f>
        <v>16.495</v>
      </c>
    </row>
    <row r="676" spans="1:23" ht="15">
      <c r="A676" s="2" t="s">
        <v>1097</v>
      </c>
      <c r="B676" s="1">
        <v>0</v>
      </c>
      <c r="C676" s="1">
        <f>A676/1000</f>
        <v>284.271</v>
      </c>
      <c r="D676" s="1">
        <v>0.2202</v>
      </c>
      <c r="E676" s="4">
        <f>B676*1/0.475</f>
        <v>0</v>
      </c>
      <c r="F676" s="4">
        <f>E676*900</f>
        <v>0</v>
      </c>
      <c r="G676" s="4">
        <f>F676*D676*0.00165</f>
        <v>0</v>
      </c>
      <c r="H676" s="1">
        <f>G676*0.00165*13*13*0.3*0.1</f>
        <v>0</v>
      </c>
      <c r="I676" s="4">
        <f>H676*6.019999999999999E+23</f>
        <v>0</v>
      </c>
      <c r="J676" s="1">
        <f>((0.00165*13*13*0.1/18)*0.9+(0.00165*13*13*0.1/44)*0.1)*I676</f>
        <v>0</v>
      </c>
      <c r="K676" s="4">
        <f>J676*0.00000000000000000016</f>
        <v>0</v>
      </c>
      <c r="L676" s="4">
        <f>K676/60</f>
        <v>0</v>
      </c>
      <c r="M676" s="4">
        <f>L676*50</f>
        <v>0</v>
      </c>
      <c r="N676" s="4">
        <f>M676*0.0000001</f>
        <v>0</v>
      </c>
      <c r="U676" s="1">
        <v>0.6592</v>
      </c>
      <c r="V676" s="1">
        <v>1.8532</v>
      </c>
      <c r="W676" s="1">
        <f>U676*1000/40</f>
        <v>16.48</v>
      </c>
    </row>
    <row r="677" spans="1:23" ht="15">
      <c r="A677" s="2" t="s">
        <v>1098</v>
      </c>
      <c r="B677" s="1">
        <v>1E-06</v>
      </c>
      <c r="C677" s="1">
        <f>A677/1000</f>
        <v>286.172</v>
      </c>
      <c r="D677" s="1">
        <v>0.2202</v>
      </c>
      <c r="E677" s="4">
        <f>B677*1/0.475</f>
        <v>2.1052631578947366E-06</v>
      </c>
      <c r="F677" s="4">
        <f>E677*900</f>
        <v>0.001894736842105263</v>
      </c>
      <c r="G677" s="4">
        <f>F677*D677*0.00165</f>
        <v>6.884147368421054E-07</v>
      </c>
      <c r="H677" s="1">
        <f>G677*0.00165*13*13*0.3*0.1</f>
        <v>5.758933481052636E-09</v>
      </c>
      <c r="I677" s="4">
        <f>H677*6.019999999999999E+23</f>
        <v>3466877955593686</v>
      </c>
      <c r="J677" s="1">
        <f>((0.00165*13*13*0.1/18)*0.9+(0.00165*13*13*0.1/44)*0.1)*I677</f>
        <v>5053407980022.248</v>
      </c>
      <c r="K677" s="4">
        <f>J677*0.00000000000000000016</f>
        <v>8.085452768035598E-07</v>
      </c>
      <c r="L677" s="4">
        <f>K677/60</f>
        <v>1.3475754613392663E-08</v>
      </c>
      <c r="M677" s="4">
        <f>L677*50</f>
        <v>6.737877306696332E-07</v>
      </c>
      <c r="N677" s="4">
        <f>M677*0.0000001</f>
        <v>6.737877306696332E-14</v>
      </c>
      <c r="U677" s="1">
        <v>0.6627000000000001</v>
      </c>
      <c r="V677" s="1">
        <v>1.8467</v>
      </c>
      <c r="W677" s="1">
        <f>U677*1000/40</f>
        <v>16.567500000000003</v>
      </c>
    </row>
    <row r="678" spans="1:23" ht="15">
      <c r="A678" s="2" t="s">
        <v>1099</v>
      </c>
      <c r="B678" s="1">
        <v>0</v>
      </c>
      <c r="C678" s="1">
        <f>A678/1000</f>
        <v>286.699</v>
      </c>
      <c r="D678" s="1">
        <v>0.2202</v>
      </c>
      <c r="E678" s="4">
        <f>B678*1/0.475</f>
        <v>0</v>
      </c>
      <c r="F678" s="4">
        <f>E678*900</f>
        <v>0</v>
      </c>
      <c r="G678" s="4">
        <f>F678*D678*0.00165</f>
        <v>0</v>
      </c>
      <c r="H678" s="1">
        <f>G678*0.00165*13*13*0.3*0.1</f>
        <v>0</v>
      </c>
      <c r="I678" s="4">
        <f>H678*6.019999999999999E+23</f>
        <v>0</v>
      </c>
      <c r="J678" s="1">
        <f>((0.00165*13*13*0.1/18)*0.9+(0.00165*13*13*0.1/44)*0.1)*I678</f>
        <v>0</v>
      </c>
      <c r="K678" s="4">
        <f>J678*0.00000000000000000016</f>
        <v>0</v>
      </c>
      <c r="L678" s="4">
        <f>K678/60</f>
        <v>0</v>
      </c>
      <c r="M678" s="4">
        <f>L678*50</f>
        <v>0</v>
      </c>
      <c r="N678" s="4">
        <f>M678*0.0000001</f>
        <v>0</v>
      </c>
      <c r="U678" s="1">
        <v>0.6663</v>
      </c>
      <c r="V678" s="1">
        <v>1.8403</v>
      </c>
      <c r="W678" s="1">
        <f>U678*1000/40</f>
        <v>16.6575</v>
      </c>
    </row>
    <row r="679" spans="1:23" ht="15">
      <c r="A679" s="2" t="s">
        <v>1100</v>
      </c>
      <c r="B679" s="1">
        <v>0</v>
      </c>
      <c r="C679" s="1">
        <f>A679/1000</f>
        <v>286.969</v>
      </c>
      <c r="D679" s="1">
        <v>0.2202</v>
      </c>
      <c r="E679" s="4">
        <f>B679*1/0.475</f>
        <v>0</v>
      </c>
      <c r="F679" s="4">
        <f>E679*900</f>
        <v>0</v>
      </c>
      <c r="G679" s="4">
        <f>F679*D679*0.00165</f>
        <v>0</v>
      </c>
      <c r="H679" s="1">
        <f>G679*0.00165*13*13*0.3*0.1</f>
        <v>0</v>
      </c>
      <c r="I679" s="4">
        <f>H679*6.019999999999999E+23</f>
        <v>0</v>
      </c>
      <c r="J679" s="1">
        <f>((0.00165*13*13*0.1/18)*0.9+(0.00165*13*13*0.1/44)*0.1)*I679</f>
        <v>0</v>
      </c>
      <c r="K679" s="4">
        <f>J679*0.00000000000000000016</f>
        <v>0</v>
      </c>
      <c r="L679" s="4">
        <f>K679/60</f>
        <v>0</v>
      </c>
      <c r="M679" s="4">
        <f>L679*50</f>
        <v>0</v>
      </c>
      <c r="N679" s="4">
        <f>M679*0.0000001</f>
        <v>0</v>
      </c>
      <c r="U679" s="1">
        <v>0.6699</v>
      </c>
      <c r="V679" s="1">
        <v>1.8338</v>
      </c>
      <c r="W679" s="1">
        <f>U679*1000/40</f>
        <v>16.747500000000002</v>
      </c>
    </row>
    <row r="680" spans="1:23" ht="15">
      <c r="A680" s="2" t="s">
        <v>1101</v>
      </c>
      <c r="B680" s="1">
        <v>0</v>
      </c>
      <c r="C680" s="1">
        <f>A680/1000</f>
        <v>286.977</v>
      </c>
      <c r="D680" s="1">
        <v>0.2202</v>
      </c>
      <c r="E680" s="4">
        <f>B680*1/0.475</f>
        <v>0</v>
      </c>
      <c r="F680" s="4">
        <f>E680*900</f>
        <v>0</v>
      </c>
      <c r="G680" s="4">
        <f>F680*D680*0.00165</f>
        <v>0</v>
      </c>
      <c r="H680" s="1">
        <f>G680*0.00165*13*13*0.3*0.1</f>
        <v>0</v>
      </c>
      <c r="I680" s="4">
        <f>H680*6.019999999999999E+23</f>
        <v>0</v>
      </c>
      <c r="J680" s="1">
        <f>((0.00165*13*13*0.1/18)*0.9+(0.00165*13*13*0.1/44)*0.1)*I680</f>
        <v>0</v>
      </c>
      <c r="K680" s="4">
        <f>J680*0.00000000000000000016</f>
        <v>0</v>
      </c>
      <c r="L680" s="4">
        <f>K680/60</f>
        <v>0</v>
      </c>
      <c r="M680" s="4">
        <f>L680*50</f>
        <v>0</v>
      </c>
      <c r="N680" s="4">
        <f>M680*0.0000001</f>
        <v>0</v>
      </c>
      <c r="U680" s="1">
        <v>0.6736000000000001</v>
      </c>
      <c r="V680" s="1">
        <v>1.8274000000000001</v>
      </c>
      <c r="W680" s="1">
        <f>U680*1000/40</f>
        <v>16.840000000000003</v>
      </c>
    </row>
    <row r="681" spans="1:23" ht="15">
      <c r="A681" s="2" t="s">
        <v>1102</v>
      </c>
      <c r="B681" s="1">
        <v>0</v>
      </c>
      <c r="C681" s="1">
        <f>A681/1000</f>
        <v>287.17</v>
      </c>
      <c r="D681" s="1">
        <v>0.2202</v>
      </c>
      <c r="E681" s="4">
        <f>B681*1/0.475</f>
        <v>0</v>
      </c>
      <c r="F681" s="4">
        <f>E681*900</f>
        <v>0</v>
      </c>
      <c r="G681" s="4">
        <f>F681*D681*0.00165</f>
        <v>0</v>
      </c>
      <c r="H681" s="1">
        <f>G681*0.00165*13*13*0.3*0.1</f>
        <v>0</v>
      </c>
      <c r="I681" s="4">
        <f>H681*6.019999999999999E+23</f>
        <v>0</v>
      </c>
      <c r="J681" s="1">
        <f>((0.00165*13*13*0.1/18)*0.9+(0.00165*13*13*0.1/44)*0.1)*I681</f>
        <v>0</v>
      </c>
      <c r="K681" s="4">
        <f>J681*0.00000000000000000016</f>
        <v>0</v>
      </c>
      <c r="L681" s="4">
        <f>K681/60</f>
        <v>0</v>
      </c>
      <c r="M681" s="4">
        <f>L681*50</f>
        <v>0</v>
      </c>
      <c r="N681" s="4">
        <f>M681*0.0000001</f>
        <v>0</v>
      </c>
      <c r="U681" s="1">
        <v>0.6772</v>
      </c>
      <c r="V681" s="1">
        <v>1.821</v>
      </c>
      <c r="W681" s="1">
        <f>U681*1000/40</f>
        <v>16.93</v>
      </c>
    </row>
    <row r="682" spans="1:23" ht="15">
      <c r="A682" s="2" t="s">
        <v>1103</v>
      </c>
      <c r="B682" s="1">
        <v>0</v>
      </c>
      <c r="C682" s="1">
        <f>A682/1000</f>
        <v>287.851</v>
      </c>
      <c r="D682" s="1">
        <v>0.2202</v>
      </c>
      <c r="E682" s="4">
        <f>B682*1/0.475</f>
        <v>0</v>
      </c>
      <c r="F682" s="4">
        <f>E682*900</f>
        <v>0</v>
      </c>
      <c r="G682" s="4">
        <f>F682*D682*0.00165</f>
        <v>0</v>
      </c>
      <c r="H682" s="1">
        <f>G682*0.00165*13*13*0.3*0.1</f>
        <v>0</v>
      </c>
      <c r="I682" s="4">
        <f>H682*6.019999999999999E+23</f>
        <v>0</v>
      </c>
      <c r="J682" s="1">
        <f>((0.00165*13*13*0.1/18)*0.9+(0.00165*13*13*0.1/44)*0.1)*I682</f>
        <v>0</v>
      </c>
      <c r="K682" s="4">
        <f>J682*0.00000000000000000016</f>
        <v>0</v>
      </c>
      <c r="L682" s="4">
        <f>K682/60</f>
        <v>0</v>
      </c>
      <c r="M682" s="4">
        <f>L682*50</f>
        <v>0</v>
      </c>
      <c r="N682" s="4">
        <f>M682*0.0000001</f>
        <v>0</v>
      </c>
      <c r="U682" s="1">
        <v>0.6808000000000001</v>
      </c>
      <c r="V682" s="1">
        <v>1.8145</v>
      </c>
      <c r="W682" s="1">
        <f>U682*1000/40</f>
        <v>17.020000000000003</v>
      </c>
    </row>
    <row r="683" spans="1:23" ht="15">
      <c r="A683" s="2" t="s">
        <v>1104</v>
      </c>
      <c r="B683" s="1">
        <v>0</v>
      </c>
      <c r="C683" s="1">
        <f>A683/1000</f>
        <v>288.01</v>
      </c>
      <c r="D683" s="1">
        <v>0.2202</v>
      </c>
      <c r="E683" s="4">
        <f>B683*1/0.475</f>
        <v>0</v>
      </c>
      <c r="F683" s="4">
        <f>E683*900</f>
        <v>0</v>
      </c>
      <c r="G683" s="4">
        <f>F683*D683*0.00165</f>
        <v>0</v>
      </c>
      <c r="H683" s="1">
        <f>G683*0.00165*13*13*0.3*0.1</f>
        <v>0</v>
      </c>
      <c r="I683" s="4">
        <f>H683*6.019999999999999E+23</f>
        <v>0</v>
      </c>
      <c r="J683" s="1">
        <f>((0.00165*13*13*0.1/18)*0.9+(0.00165*13*13*0.1/44)*0.1)*I683</f>
        <v>0</v>
      </c>
      <c r="K683" s="4">
        <f>J683*0.00000000000000000016</f>
        <v>0</v>
      </c>
      <c r="L683" s="4">
        <f>K683/60</f>
        <v>0</v>
      </c>
      <c r="M683" s="4">
        <f>L683*50</f>
        <v>0</v>
      </c>
      <c r="N683" s="4">
        <f>M683*0.0000001</f>
        <v>0</v>
      </c>
      <c r="U683" s="1">
        <v>0.6844</v>
      </c>
      <c r="V683" s="1">
        <v>1.8081</v>
      </c>
      <c r="W683" s="1">
        <f>U683*1000/40</f>
        <v>17.11</v>
      </c>
    </row>
    <row r="684" spans="1:23" ht="15">
      <c r="A684" s="2" t="s">
        <v>1105</v>
      </c>
      <c r="B684" s="1">
        <v>0</v>
      </c>
      <c r="C684" s="1">
        <f>A684/1000</f>
        <v>288.322</v>
      </c>
      <c r="D684" s="1">
        <v>0.2202</v>
      </c>
      <c r="E684" s="4">
        <f>B684*1/0.475</f>
        <v>0</v>
      </c>
      <c r="F684" s="4">
        <f>E684*900</f>
        <v>0</v>
      </c>
      <c r="G684" s="4">
        <f>F684*D684*0.00165</f>
        <v>0</v>
      </c>
      <c r="H684" s="1">
        <f>G684*0.00165*13*13*0.3*0.1</f>
        <v>0</v>
      </c>
      <c r="I684" s="4">
        <f>H684*6.019999999999999E+23</f>
        <v>0</v>
      </c>
      <c r="J684" s="1">
        <f>((0.00165*13*13*0.1/18)*0.9+(0.00165*13*13*0.1/44)*0.1)*I684</f>
        <v>0</v>
      </c>
      <c r="K684" s="4">
        <f>J684*0.00000000000000000016</f>
        <v>0</v>
      </c>
      <c r="L684" s="4">
        <f>K684/60</f>
        <v>0</v>
      </c>
      <c r="M684" s="4">
        <f>L684*50</f>
        <v>0</v>
      </c>
      <c r="N684" s="4">
        <f>M684*0.0000001</f>
        <v>0</v>
      </c>
      <c r="U684" s="1">
        <v>0.6882</v>
      </c>
      <c r="V684" s="1">
        <v>1.8016</v>
      </c>
      <c r="W684" s="1">
        <f>U684*1000/40</f>
        <v>17.205000000000002</v>
      </c>
    </row>
    <row r="685" spans="1:23" ht="15">
      <c r="A685" s="2" t="s">
        <v>1106</v>
      </c>
      <c r="B685" s="1">
        <v>0</v>
      </c>
      <c r="C685" s="1">
        <f>A685/1000</f>
        <v>288.481</v>
      </c>
      <c r="D685" s="1">
        <v>0.22</v>
      </c>
      <c r="E685" s="4">
        <f>B685*1/0.475</f>
        <v>0</v>
      </c>
      <c r="F685" s="4">
        <f>E685*900</f>
        <v>0</v>
      </c>
      <c r="G685" s="4">
        <f>F685*D685*0.00165</f>
        <v>0</v>
      </c>
      <c r="H685" s="1">
        <f>G685*0.00165*13*13*0.3*0.1</f>
        <v>0</v>
      </c>
      <c r="I685" s="4">
        <f>H685*6.019999999999999E+23</f>
        <v>0</v>
      </c>
      <c r="J685" s="1">
        <f>((0.00165*13*13*0.1/18)*0.9+(0.00165*13*13*0.1/44)*0.1)*I685</f>
        <v>0</v>
      </c>
      <c r="K685" s="4">
        <f>J685*0.00000000000000000016</f>
        <v>0</v>
      </c>
      <c r="L685" s="4">
        <f>K685/60</f>
        <v>0</v>
      </c>
      <c r="M685" s="4">
        <f>L685*50</f>
        <v>0</v>
      </c>
      <c r="N685" s="4">
        <f>M685*0.0000001</f>
        <v>0</v>
      </c>
      <c r="U685" s="1">
        <v>0.6876</v>
      </c>
      <c r="V685" s="1">
        <v>1.7952000000000001</v>
      </c>
      <c r="W685" s="1">
        <f>U685*1000/40</f>
        <v>17.19</v>
      </c>
    </row>
    <row r="686" spans="1:23" ht="15">
      <c r="A686" s="2" t="s">
        <v>1107</v>
      </c>
      <c r="B686" s="1">
        <v>0</v>
      </c>
      <c r="C686" s="1">
        <f>A686/1000</f>
        <v>288.813</v>
      </c>
      <c r="D686" s="1">
        <v>0.22</v>
      </c>
      <c r="E686" s="4">
        <f>B686*1/0.475</f>
        <v>0</v>
      </c>
      <c r="F686" s="4">
        <f>E686*900</f>
        <v>0</v>
      </c>
      <c r="G686" s="4">
        <f>F686*D686*0.00165</f>
        <v>0</v>
      </c>
      <c r="H686" s="1">
        <f>G686*0.00165*13*13*0.3*0.1</f>
        <v>0</v>
      </c>
      <c r="I686" s="4">
        <f>H686*6.019999999999999E+23</f>
        <v>0</v>
      </c>
      <c r="J686" s="1">
        <f>((0.00165*13*13*0.1/18)*0.9+(0.00165*13*13*0.1/44)*0.1)*I686</f>
        <v>0</v>
      </c>
      <c r="K686" s="4">
        <f>J686*0.00000000000000000016</f>
        <v>0</v>
      </c>
      <c r="L686" s="4">
        <f>K686/60</f>
        <v>0</v>
      </c>
      <c r="M686" s="4">
        <f>L686*50</f>
        <v>0</v>
      </c>
      <c r="N686" s="4">
        <f>M686*0.0000001</f>
        <v>0</v>
      </c>
      <c r="U686" s="1">
        <v>0.6914</v>
      </c>
      <c r="V686" s="1">
        <v>1.7888</v>
      </c>
      <c r="W686" s="1">
        <f>U686*1000/40</f>
        <v>17.285</v>
      </c>
    </row>
    <row r="687" spans="1:23" ht="15">
      <c r="A687" s="2" t="s">
        <v>1108</v>
      </c>
      <c r="B687" s="1">
        <v>0</v>
      </c>
      <c r="C687" s="1">
        <f>A687/1000</f>
        <v>290.025</v>
      </c>
      <c r="D687" s="1">
        <v>0.22</v>
      </c>
      <c r="E687" s="4">
        <f>B687*1/0.475</f>
        <v>0</v>
      </c>
      <c r="F687" s="4">
        <f>E687*900</f>
        <v>0</v>
      </c>
      <c r="G687" s="4">
        <f>F687*D687*0.00165</f>
        <v>0</v>
      </c>
      <c r="H687" s="1">
        <f>G687*0.00165*13*13*0.3*0.1</f>
        <v>0</v>
      </c>
      <c r="I687" s="4">
        <f>H687*6.019999999999999E+23</f>
        <v>0</v>
      </c>
      <c r="J687" s="1">
        <f>((0.00165*13*13*0.1/18)*0.9+(0.00165*13*13*0.1/44)*0.1)*I687</f>
        <v>0</v>
      </c>
      <c r="K687" s="4">
        <f>J687*0.00000000000000000016</f>
        <v>0</v>
      </c>
      <c r="L687" s="4">
        <f>K687/60</f>
        <v>0</v>
      </c>
      <c r="M687" s="4">
        <f>L687*50</f>
        <v>0</v>
      </c>
      <c r="N687" s="4">
        <f>M687*0.0000001</f>
        <v>0</v>
      </c>
      <c r="U687" s="1">
        <v>0.6951</v>
      </c>
      <c r="V687" s="1">
        <v>1.7823</v>
      </c>
      <c r="W687" s="1">
        <f>U687*1000/40</f>
        <v>17.3775</v>
      </c>
    </row>
    <row r="688" spans="1:23" ht="15">
      <c r="A688" s="2" t="s">
        <v>1109</v>
      </c>
      <c r="B688" s="1">
        <v>0</v>
      </c>
      <c r="C688" s="1">
        <f>A688/1000</f>
        <v>291.177</v>
      </c>
      <c r="D688" s="1">
        <v>0.22</v>
      </c>
      <c r="E688" s="4">
        <f>B688*1/0.475</f>
        <v>0</v>
      </c>
      <c r="F688" s="4">
        <f>E688*900</f>
        <v>0</v>
      </c>
      <c r="G688" s="4">
        <f>F688*D688*0.00165</f>
        <v>0</v>
      </c>
      <c r="H688" s="1">
        <f>G688*0.00165*13*13*0.3*0.1</f>
        <v>0</v>
      </c>
      <c r="I688" s="4">
        <f>H688*6.019999999999999E+23</f>
        <v>0</v>
      </c>
      <c r="J688" s="1">
        <f>((0.00165*13*13*0.1/18)*0.9+(0.00165*13*13*0.1/44)*0.1)*I688</f>
        <v>0</v>
      </c>
      <c r="K688" s="4">
        <f>J688*0.00000000000000000016</f>
        <v>0</v>
      </c>
      <c r="L688" s="4">
        <f>K688/60</f>
        <v>0</v>
      </c>
      <c r="M688" s="4">
        <f>L688*50</f>
        <v>0</v>
      </c>
      <c r="N688" s="4">
        <f>M688*0.0000001</f>
        <v>0</v>
      </c>
      <c r="U688" s="1">
        <v>0.6987</v>
      </c>
      <c r="V688" s="1">
        <v>1.7759</v>
      </c>
      <c r="W688" s="1">
        <f>U688*1000/40</f>
        <v>17.467499999999998</v>
      </c>
    </row>
    <row r="689" spans="1:23" ht="15">
      <c r="A689" s="2" t="s">
        <v>1110</v>
      </c>
      <c r="B689" s="1">
        <v>0</v>
      </c>
      <c r="C689" s="1">
        <f>A689/1000</f>
        <v>291.287</v>
      </c>
      <c r="D689" s="1">
        <v>0.22</v>
      </c>
      <c r="E689" s="4">
        <f>B689*1/0.475</f>
        <v>0</v>
      </c>
      <c r="F689" s="4">
        <f>E689*900</f>
        <v>0</v>
      </c>
      <c r="G689" s="4">
        <f>F689*D689*0.00165</f>
        <v>0</v>
      </c>
      <c r="H689" s="1">
        <f>G689*0.00165*13*13*0.3*0.1</f>
        <v>0</v>
      </c>
      <c r="I689" s="4">
        <f>H689*6.019999999999999E+23</f>
        <v>0</v>
      </c>
      <c r="J689" s="1">
        <f>((0.00165*13*13*0.1/18)*0.9+(0.00165*13*13*0.1/44)*0.1)*I689</f>
        <v>0</v>
      </c>
      <c r="K689" s="4">
        <f>J689*0.00000000000000000016</f>
        <v>0</v>
      </c>
      <c r="L689" s="4">
        <f>K689/60</f>
        <v>0</v>
      </c>
      <c r="M689" s="4">
        <f>L689*50</f>
        <v>0</v>
      </c>
      <c r="N689" s="4">
        <f>M689*0.0000001</f>
        <v>0</v>
      </c>
      <c r="U689" s="1">
        <v>0.7026</v>
      </c>
      <c r="V689" s="1">
        <v>1.7694</v>
      </c>
      <c r="W689" s="1">
        <f>U689*1000/40</f>
        <v>17.565</v>
      </c>
    </row>
    <row r="690" spans="1:23" ht="15">
      <c r="A690" s="2" t="s">
        <v>1111</v>
      </c>
      <c r="B690" s="1">
        <v>0</v>
      </c>
      <c r="C690" s="1">
        <f>A690/1000</f>
        <v>291.336</v>
      </c>
      <c r="D690" s="1">
        <v>0.22</v>
      </c>
      <c r="E690" s="4">
        <f>B690*1/0.475</f>
        <v>0</v>
      </c>
      <c r="F690" s="4">
        <f>E690*900</f>
        <v>0</v>
      </c>
      <c r="G690" s="4">
        <f>F690*D690*0.00165</f>
        <v>0</v>
      </c>
      <c r="H690" s="1">
        <f>G690*0.00165*13*13*0.3*0.1</f>
        <v>0</v>
      </c>
      <c r="I690" s="4">
        <f>H690*6.019999999999999E+23</f>
        <v>0</v>
      </c>
      <c r="J690" s="1">
        <f>((0.00165*13*13*0.1/18)*0.9+(0.00165*13*13*0.1/44)*0.1)*I690</f>
        <v>0</v>
      </c>
      <c r="K690" s="4">
        <f>J690*0.00000000000000000016</f>
        <v>0</v>
      </c>
      <c r="L690" s="4">
        <f>K690/60</f>
        <v>0</v>
      </c>
      <c r="M690" s="4">
        <f>L690*50</f>
        <v>0</v>
      </c>
      <c r="N690" s="4">
        <f>M690*0.0000001</f>
        <v>0</v>
      </c>
      <c r="U690" s="1">
        <v>0.7020000000000001</v>
      </c>
      <c r="V690" s="1">
        <v>1.7630000000000001</v>
      </c>
      <c r="W690" s="1">
        <f>U690*1000/40</f>
        <v>17.550000000000004</v>
      </c>
    </row>
    <row r="691" spans="1:23" ht="15">
      <c r="A691" s="2" t="s">
        <v>1112</v>
      </c>
      <c r="B691" s="1">
        <v>0</v>
      </c>
      <c r="C691" s="1">
        <f>A691/1000</f>
        <v>292.666</v>
      </c>
      <c r="D691" s="1">
        <v>0.22</v>
      </c>
      <c r="E691" s="4">
        <f>B691*1/0.475</f>
        <v>0</v>
      </c>
      <c r="F691" s="4">
        <f>E691*900</f>
        <v>0</v>
      </c>
      <c r="G691" s="4">
        <f>F691*D691*0.00165</f>
        <v>0</v>
      </c>
      <c r="H691" s="1">
        <f>G691*0.00165*13*13*0.3*0.1</f>
        <v>0</v>
      </c>
      <c r="I691" s="4">
        <f>H691*6.019999999999999E+23</f>
        <v>0</v>
      </c>
      <c r="J691" s="1">
        <f>((0.00165*13*13*0.1/18)*0.9+(0.00165*13*13*0.1/44)*0.1)*I691</f>
        <v>0</v>
      </c>
      <c r="K691" s="4">
        <f>J691*0.00000000000000000016</f>
        <v>0</v>
      </c>
      <c r="L691" s="4">
        <f>K691/60</f>
        <v>0</v>
      </c>
      <c r="M691" s="4">
        <f>L691*50</f>
        <v>0</v>
      </c>
      <c r="N691" s="4">
        <f>M691*0.0000001</f>
        <v>0</v>
      </c>
      <c r="U691" s="1">
        <v>0.7064</v>
      </c>
      <c r="V691" s="1">
        <v>1.7630000000000001</v>
      </c>
      <c r="W691" s="1">
        <f>U691*1000/40</f>
        <v>17.66</v>
      </c>
    </row>
    <row r="692" spans="1:23" ht="15">
      <c r="A692" s="2" t="s">
        <v>1113</v>
      </c>
      <c r="B692" s="1">
        <v>0</v>
      </c>
      <c r="C692" s="1">
        <f>A692/1000</f>
        <v>293.818</v>
      </c>
      <c r="D692" s="1">
        <v>0.22</v>
      </c>
      <c r="E692" s="4">
        <f>B692*1/0.475</f>
        <v>0</v>
      </c>
      <c r="F692" s="4">
        <f>E692*900</f>
        <v>0</v>
      </c>
      <c r="G692" s="4">
        <f>F692*D692*0.00165</f>
        <v>0</v>
      </c>
      <c r="H692" s="1">
        <f>G692*0.00165*13*13*0.3*0.1</f>
        <v>0</v>
      </c>
      <c r="I692" s="4">
        <f>H692*6.019999999999999E+23</f>
        <v>0</v>
      </c>
      <c r="J692" s="1">
        <f>((0.00165*13*13*0.1/18)*0.9+(0.00165*13*13*0.1/44)*0.1)*I692</f>
        <v>0</v>
      </c>
      <c r="K692" s="4">
        <f>J692*0.00000000000000000016</f>
        <v>0</v>
      </c>
      <c r="L692" s="4">
        <f>K692/60</f>
        <v>0</v>
      </c>
      <c r="M692" s="4">
        <f>L692*50</f>
        <v>0</v>
      </c>
      <c r="N692" s="4">
        <f>M692*0.0000001</f>
        <v>0</v>
      </c>
      <c r="U692" s="1">
        <v>0.7058</v>
      </c>
      <c r="V692" s="1">
        <v>1.7566</v>
      </c>
      <c r="W692" s="1">
        <f>U692*1000/40</f>
        <v>17.645</v>
      </c>
    </row>
    <row r="693" spans="1:23" ht="15">
      <c r="A693" s="2" t="s">
        <v>1114</v>
      </c>
      <c r="B693" s="1">
        <v>0</v>
      </c>
      <c r="C693" s="1">
        <f>A693/1000</f>
        <v>293.977</v>
      </c>
      <c r="D693" s="1">
        <v>0.22</v>
      </c>
      <c r="E693" s="4">
        <f>B693*1/0.475</f>
        <v>0</v>
      </c>
      <c r="F693" s="4">
        <f>E693*900</f>
        <v>0</v>
      </c>
      <c r="G693" s="4">
        <f>F693*D693*0.00165</f>
        <v>0</v>
      </c>
      <c r="H693" s="1">
        <f>G693*0.00165*13*13*0.3*0.1</f>
        <v>0</v>
      </c>
      <c r="I693" s="4">
        <f>H693*6.019999999999999E+23</f>
        <v>0</v>
      </c>
      <c r="J693" s="1">
        <f>((0.00165*13*13*0.1/18)*0.9+(0.00165*13*13*0.1/44)*0.1)*I693</f>
        <v>0</v>
      </c>
      <c r="K693" s="4">
        <f>J693*0.00000000000000000016</f>
        <v>0</v>
      </c>
      <c r="L693" s="4">
        <f>K693/60</f>
        <v>0</v>
      </c>
      <c r="M693" s="4">
        <f>L693*50</f>
        <v>0</v>
      </c>
      <c r="N693" s="4">
        <f>M693*0.0000001</f>
        <v>0</v>
      </c>
      <c r="U693" s="1">
        <v>0.7096</v>
      </c>
      <c r="V693" s="1">
        <v>1.7502</v>
      </c>
      <c r="W693" s="1">
        <f>U693*1000/40</f>
        <v>17.740000000000002</v>
      </c>
    </row>
    <row r="694" spans="1:23" ht="15">
      <c r="A694" s="2" t="s">
        <v>1115</v>
      </c>
      <c r="B694" s="1">
        <v>0</v>
      </c>
      <c r="C694" s="1">
        <f>A694/1000</f>
        <v>294.739</v>
      </c>
      <c r="D694" s="1">
        <v>0.22</v>
      </c>
      <c r="E694" s="4">
        <f>B694*1/0.475</f>
        <v>0</v>
      </c>
      <c r="F694" s="4">
        <f>E694*900</f>
        <v>0</v>
      </c>
      <c r="G694" s="4">
        <f>F694*D694*0.00165</f>
        <v>0</v>
      </c>
      <c r="H694" s="1">
        <f>G694*0.00165*13*13*0.3*0.1</f>
        <v>0</v>
      </c>
      <c r="I694" s="4">
        <f>H694*6.019999999999999E+23</f>
        <v>0</v>
      </c>
      <c r="J694" s="1">
        <f>((0.00165*13*13*0.1/18)*0.9+(0.00165*13*13*0.1/44)*0.1)*I694</f>
        <v>0</v>
      </c>
      <c r="K694" s="4">
        <f>J694*0.00000000000000000016</f>
        <v>0</v>
      </c>
      <c r="L694" s="4">
        <f>K694/60</f>
        <v>0</v>
      </c>
      <c r="M694" s="4">
        <f>L694*50</f>
        <v>0</v>
      </c>
      <c r="N694" s="4">
        <f>M694*0.0000001</f>
        <v>0</v>
      </c>
      <c r="U694" s="1">
        <v>0.7135</v>
      </c>
      <c r="V694" s="1">
        <v>1.7437</v>
      </c>
      <c r="W694" s="1">
        <f>U694*1000/40</f>
        <v>17.8375</v>
      </c>
    </row>
    <row r="695" spans="1:23" ht="15">
      <c r="A695" s="2" t="s">
        <v>1116</v>
      </c>
      <c r="B695" s="1">
        <v>0</v>
      </c>
      <c r="C695" s="1">
        <f>A695/1000</f>
        <v>294.917</v>
      </c>
      <c r="D695" s="1">
        <v>0.22</v>
      </c>
      <c r="E695" s="4">
        <f>B695*1/0.475</f>
        <v>0</v>
      </c>
      <c r="F695" s="4">
        <f>E695*900</f>
        <v>0</v>
      </c>
      <c r="G695" s="4">
        <f>F695*D695*0.00165</f>
        <v>0</v>
      </c>
      <c r="H695" s="1">
        <f>G695*0.00165*13*13*0.3*0.1</f>
        <v>0</v>
      </c>
      <c r="I695" s="4">
        <f>H695*6.019999999999999E+23</f>
        <v>0</v>
      </c>
      <c r="J695" s="1">
        <f>((0.00165*13*13*0.1/18)*0.9+(0.00165*13*13*0.1/44)*0.1)*I695</f>
        <v>0</v>
      </c>
      <c r="K695" s="4">
        <f>J695*0.00000000000000000016</f>
        <v>0</v>
      </c>
      <c r="L695" s="4">
        <f>K695/60</f>
        <v>0</v>
      </c>
      <c r="M695" s="4">
        <f>L695*50</f>
        <v>0</v>
      </c>
      <c r="N695" s="4">
        <f>M695*0.0000001</f>
        <v>0</v>
      </c>
      <c r="U695" s="1">
        <v>0.7179</v>
      </c>
      <c r="V695" s="1">
        <v>1.7437</v>
      </c>
      <c r="W695" s="1">
        <f>U695*1000/40</f>
        <v>17.947499999999998</v>
      </c>
    </row>
    <row r="696" spans="1:23" ht="15">
      <c r="A696" s="2" t="s">
        <v>1117</v>
      </c>
      <c r="B696" s="1">
        <v>6E-06</v>
      </c>
      <c r="C696" s="1">
        <f>A696/1000</f>
        <v>296.696</v>
      </c>
      <c r="D696" s="1">
        <v>0.22</v>
      </c>
      <c r="E696" s="4">
        <f>B696*1/0.475</f>
        <v>1.263157894736842E-05</v>
      </c>
      <c r="F696" s="4">
        <f>E696*900</f>
        <v>0.011368421052631578</v>
      </c>
      <c r="G696" s="4">
        <f>F696*D696*0.00165</f>
        <v>4.126736842105264E-06</v>
      </c>
      <c r="H696" s="1">
        <f>G696*0.00165*13*13*0.3*0.1</f>
        <v>3.452221705263159E-08</v>
      </c>
      <c r="I696" s="4">
        <f>H696*6.019999999999999E+23</f>
        <v>20782374665684216</v>
      </c>
      <c r="J696" s="1">
        <f>((0.00165*13*13*0.1/18)*0.9+(0.00165*13*13*0.1/44)*0.1)*I696</f>
        <v>30292908872067.965</v>
      </c>
      <c r="K696" s="4">
        <f>J696*0.00000000000000000016</f>
        <v>4.846865419530875E-06</v>
      </c>
      <c r="L696" s="4">
        <f>K696/60</f>
        <v>8.078109032551457E-08</v>
      </c>
      <c r="M696" s="4">
        <f>L696*50</f>
        <v>4.0390545162757285E-06</v>
      </c>
      <c r="N696" s="4">
        <f>M696*0.0000001</f>
        <v>4.039054516275728E-13</v>
      </c>
      <c r="U696" s="1">
        <v>0.7224</v>
      </c>
      <c r="V696" s="1">
        <v>1.7437</v>
      </c>
      <c r="W696" s="1">
        <f>U696*1000/40</f>
        <v>18.060000000000002</v>
      </c>
    </row>
    <row r="697" spans="1:23" ht="15">
      <c r="A697" s="2" t="s">
        <v>1118</v>
      </c>
      <c r="B697" s="1">
        <v>0</v>
      </c>
      <c r="C697" s="1">
        <f>A697/1000</f>
        <v>296.929</v>
      </c>
      <c r="D697" s="1">
        <v>0.22</v>
      </c>
      <c r="E697" s="4">
        <f>B697*1/0.475</f>
        <v>0</v>
      </c>
      <c r="F697" s="4">
        <f>E697*900</f>
        <v>0</v>
      </c>
      <c r="G697" s="4">
        <f>F697*D697*0.00165</f>
        <v>0</v>
      </c>
      <c r="H697" s="1">
        <f>G697*0.00165*13*13*0.3*0.1</f>
        <v>0</v>
      </c>
      <c r="I697" s="4">
        <f>H697*6.019999999999999E+23</f>
        <v>0</v>
      </c>
      <c r="J697" s="1">
        <f>((0.00165*13*13*0.1/18)*0.9+(0.00165*13*13*0.1/44)*0.1)*I697</f>
        <v>0</v>
      </c>
      <c r="K697" s="4">
        <f>J697*0.00000000000000000016</f>
        <v>0</v>
      </c>
      <c r="L697" s="4">
        <f>K697/60</f>
        <v>0</v>
      </c>
      <c r="M697" s="4">
        <f>L697*50</f>
        <v>0</v>
      </c>
      <c r="N697" s="4">
        <f>M697*0.0000001</f>
        <v>0</v>
      </c>
      <c r="U697" s="1">
        <v>0.7218</v>
      </c>
      <c r="V697" s="1">
        <v>1.7372</v>
      </c>
      <c r="W697" s="1">
        <f>U697*1000/40</f>
        <v>18.044999999999998</v>
      </c>
    </row>
    <row r="698" spans="1:23" ht="15">
      <c r="A698" s="2" t="s">
        <v>1119</v>
      </c>
      <c r="B698" s="1">
        <v>0</v>
      </c>
      <c r="C698" s="1">
        <f>A698/1000</f>
        <v>297.806</v>
      </c>
      <c r="D698" s="1">
        <v>0.22</v>
      </c>
      <c r="E698" s="4">
        <f>B698*1/0.475</f>
        <v>0</v>
      </c>
      <c r="F698" s="4">
        <f>E698*900</f>
        <v>0</v>
      </c>
      <c r="G698" s="4">
        <f>F698*D698*0.00165</f>
        <v>0</v>
      </c>
      <c r="H698" s="1">
        <f>G698*0.00165*13*13*0.3*0.1</f>
        <v>0</v>
      </c>
      <c r="I698" s="4">
        <f>H698*6.019999999999999E+23</f>
        <v>0</v>
      </c>
      <c r="J698" s="1">
        <f>((0.00165*13*13*0.1/18)*0.9+(0.00165*13*13*0.1/44)*0.1)*I698</f>
        <v>0</v>
      </c>
      <c r="K698" s="4">
        <f>J698*0.00000000000000000016</f>
        <v>0</v>
      </c>
      <c r="L698" s="4">
        <f>K698/60</f>
        <v>0</v>
      </c>
      <c r="M698" s="4">
        <f>L698*50</f>
        <v>0</v>
      </c>
      <c r="N698" s="4">
        <f>M698*0.0000001</f>
        <v>0</v>
      </c>
      <c r="U698" s="1">
        <v>0.7263000000000001</v>
      </c>
      <c r="V698" s="1">
        <v>1.7372</v>
      </c>
      <c r="W698" s="1">
        <f>U698*1000/40</f>
        <v>18.157500000000002</v>
      </c>
    </row>
    <row r="699" spans="1:23" ht="15">
      <c r="A699" s="2" t="s">
        <v>1120</v>
      </c>
      <c r="B699" s="1">
        <v>2E-06</v>
      </c>
      <c r="C699" s="1">
        <f>A699/1000</f>
        <v>300.074</v>
      </c>
      <c r="D699" s="1">
        <v>0.22</v>
      </c>
      <c r="E699" s="4">
        <f>B699*1/0.475</f>
        <v>4.210526315789473E-06</v>
      </c>
      <c r="F699" s="4">
        <f>E699*900</f>
        <v>0.003789473684210526</v>
      </c>
      <c r="G699" s="4">
        <f>F699*D699*0.00165</f>
        <v>1.3755789473684212E-06</v>
      </c>
      <c r="H699" s="1">
        <f>G699*0.00165*13*13*0.3*0.1</f>
        <v>1.150740568421053E-08</v>
      </c>
      <c r="I699" s="4">
        <f>H699*6.019999999999999E+23</f>
        <v>6927458221894738</v>
      </c>
      <c r="J699" s="1">
        <f>((0.00165*13*13*0.1/18)*0.9+(0.00165*13*13*0.1/44)*0.1)*I699</f>
        <v>10097636290689.32</v>
      </c>
      <c r="K699" s="4">
        <f>J699*0.00000000000000000016</f>
        <v>1.6156218065102913E-06</v>
      </c>
      <c r="L699" s="4">
        <f>K699/60</f>
        <v>2.6927030108504854E-08</v>
      </c>
      <c r="M699" s="4">
        <f>L699*50</f>
        <v>1.3463515054252426E-06</v>
      </c>
      <c r="N699" s="4">
        <f>M699*0.0000001</f>
        <v>1.3463515054252425E-13</v>
      </c>
      <c r="U699" s="1">
        <v>0.7309</v>
      </c>
      <c r="V699" s="1">
        <v>1.7372</v>
      </c>
      <c r="W699" s="1">
        <f>U699*1000/40</f>
        <v>18.2725</v>
      </c>
    </row>
    <row r="700" spans="1:23" ht="15">
      <c r="A700" s="2" t="s">
        <v>1121</v>
      </c>
      <c r="B700" s="1">
        <v>0</v>
      </c>
      <c r="C700" s="1">
        <f>A700/1000</f>
        <v>301.659</v>
      </c>
      <c r="D700" s="1">
        <v>0.22</v>
      </c>
      <c r="E700" s="4">
        <f>B700*1/0.475</f>
        <v>0</v>
      </c>
      <c r="F700" s="4">
        <f>E700*900</f>
        <v>0</v>
      </c>
      <c r="G700" s="4">
        <f>F700*D700*0.00165</f>
        <v>0</v>
      </c>
      <c r="H700" s="1">
        <f>G700*0.00165*13*13*0.3*0.2</f>
        <v>0</v>
      </c>
      <c r="I700" s="4">
        <f>H700*6.019999999999999E+23</f>
        <v>0</v>
      </c>
      <c r="J700" s="1">
        <f>((0.00165*13*13*0.2/18)*0.9+(0.00165*13*13*0.2/44)*0.1)*I700</f>
        <v>0</v>
      </c>
      <c r="K700" s="4">
        <f>J700*0.00000000000000000016</f>
        <v>0</v>
      </c>
      <c r="L700" s="4">
        <f>K700/60</f>
        <v>0</v>
      </c>
      <c r="M700" s="4">
        <f>L700*50</f>
        <v>0</v>
      </c>
      <c r="N700" s="4">
        <f>M700*0.0000001</f>
        <v>0</v>
      </c>
      <c r="U700" s="1">
        <v>0.7303000000000001</v>
      </c>
      <c r="V700" s="1">
        <v>1.7308000000000001</v>
      </c>
      <c r="W700" s="1">
        <f>U700*1000/40</f>
        <v>18.2575</v>
      </c>
    </row>
    <row r="701" spans="1:23" ht="15">
      <c r="A701" s="2" t="s">
        <v>1122</v>
      </c>
      <c r="B701" s="1">
        <v>0</v>
      </c>
      <c r="C701" s="1">
        <f>A701/1000</f>
        <v>302.267</v>
      </c>
      <c r="D701" s="1">
        <v>0.22</v>
      </c>
      <c r="E701" s="4">
        <f>B701*1/0.475</f>
        <v>0</v>
      </c>
      <c r="F701" s="4">
        <f>E701*900</f>
        <v>0</v>
      </c>
      <c r="G701" s="4">
        <f>F701*D701*0.00165</f>
        <v>0</v>
      </c>
      <c r="H701" s="1">
        <f>G701*0.00165*13*13*0.3*0.2</f>
        <v>0</v>
      </c>
      <c r="I701" s="4">
        <f>H701*6.019999999999999E+23</f>
        <v>0</v>
      </c>
      <c r="J701" s="1">
        <f>((0.00165*13*13*0.2/18)*0.9+(0.00165*13*13*0.2/44)*0.1)*I701</f>
        <v>0</v>
      </c>
      <c r="K701" s="4">
        <f>J701*0.00000000000000000016</f>
        <v>0</v>
      </c>
      <c r="L701" s="4">
        <f>K701/60</f>
        <v>0</v>
      </c>
      <c r="M701" s="4">
        <f>L701*50</f>
        <v>0</v>
      </c>
      <c r="N701" s="4">
        <f>M701*0.0000001</f>
        <v>0</v>
      </c>
      <c r="U701" s="1">
        <v>0.7349</v>
      </c>
      <c r="V701" s="1">
        <v>1.7308000000000001</v>
      </c>
      <c r="W701" s="1">
        <f>U701*1000/40</f>
        <v>18.3725</v>
      </c>
    </row>
    <row r="702" spans="1:23" ht="15">
      <c r="A702" s="2" t="s">
        <v>1123</v>
      </c>
      <c r="B702" s="1">
        <v>0</v>
      </c>
      <c r="C702" s="1">
        <f>A702/1000</f>
        <v>302.811</v>
      </c>
      <c r="D702" s="1">
        <v>0.22</v>
      </c>
      <c r="E702" s="4">
        <f>B702*1/0.475</f>
        <v>0</v>
      </c>
      <c r="F702" s="4">
        <f>E702*900</f>
        <v>0</v>
      </c>
      <c r="G702" s="4">
        <f>F702*D702*0.00165</f>
        <v>0</v>
      </c>
      <c r="H702" s="1">
        <f>G702*0.00165*13*13*0.3*0.2</f>
        <v>0</v>
      </c>
      <c r="I702" s="4">
        <f>H702*6.019999999999999E+23</f>
        <v>0</v>
      </c>
      <c r="J702" s="1">
        <f>((0.00165*13*13*0.2/18)*0.9+(0.00165*13*13*0.2/44)*0.1)*I702</f>
        <v>0</v>
      </c>
      <c r="K702" s="4">
        <f>J702*0.00000000000000000016</f>
        <v>0</v>
      </c>
      <c r="L702" s="4">
        <f>K702/60</f>
        <v>0</v>
      </c>
      <c r="M702" s="4">
        <f>L702*50</f>
        <v>0</v>
      </c>
      <c r="N702" s="4">
        <f>M702*0.0000001</f>
        <v>0</v>
      </c>
      <c r="U702" s="1">
        <v>0.7395</v>
      </c>
      <c r="V702" s="1">
        <v>1.7308000000000001</v>
      </c>
      <c r="W702" s="1">
        <f>U702*1000/40</f>
        <v>18.4875</v>
      </c>
    </row>
    <row r="703" spans="1:23" ht="15">
      <c r="A703" s="2" t="s">
        <v>1124</v>
      </c>
      <c r="B703" s="1">
        <v>1E-06</v>
      </c>
      <c r="C703" s="1">
        <f>A703/1000</f>
        <v>302.908</v>
      </c>
      <c r="D703" s="1">
        <v>0.22</v>
      </c>
      <c r="E703" s="4">
        <f>B703*1/0.475</f>
        <v>2.1052631578947366E-06</v>
      </c>
      <c r="F703" s="4">
        <f>E703*900</f>
        <v>0.001894736842105263</v>
      </c>
      <c r="G703" s="4">
        <f>F703*D703*0.00165</f>
        <v>6.877894736842106E-07</v>
      </c>
      <c r="H703" s="1">
        <f>G703*0.00165*13*13*0.3*0.2</f>
        <v>1.150740568421053E-08</v>
      </c>
      <c r="I703" s="4">
        <f>H703*6.019999999999999E+23</f>
        <v>6927458221894738</v>
      </c>
      <c r="J703" s="1">
        <f>((0.00165*13*13*0.2/18)*0.9+(0.00165*13*13*0.2/44)*0.1)*I703</f>
        <v>20195272581378.64</v>
      </c>
      <c r="K703" s="4">
        <f>J703*0.00000000000000000016</f>
        <v>3.2312436130205827E-06</v>
      </c>
      <c r="L703" s="4">
        <f>K703/60</f>
        <v>5.385406021700971E-08</v>
      </c>
      <c r="M703" s="4">
        <f>L703*50</f>
        <v>2.6927030108504852E-06</v>
      </c>
      <c r="N703" s="4">
        <f>M703*0.0000001</f>
        <v>2.692703010850485E-13</v>
      </c>
      <c r="U703" s="1">
        <v>0.7435</v>
      </c>
      <c r="V703" s="1">
        <v>1.7243</v>
      </c>
      <c r="W703" s="1">
        <f>U703*1000/40</f>
        <v>18.5875</v>
      </c>
    </row>
    <row r="704" spans="1:23" ht="15">
      <c r="A704" s="2" t="s">
        <v>1125</v>
      </c>
      <c r="B704" s="1">
        <v>0</v>
      </c>
      <c r="C704" s="1">
        <f>A704/1000</f>
        <v>302.97</v>
      </c>
      <c r="D704" s="1">
        <v>0.22</v>
      </c>
      <c r="E704" s="4">
        <f>B704*1/0.475</f>
        <v>0</v>
      </c>
      <c r="F704" s="4">
        <f>E704*900</f>
        <v>0</v>
      </c>
      <c r="G704" s="4">
        <f>F704*D704*0.00165</f>
        <v>0</v>
      </c>
      <c r="H704" s="1">
        <f>G704*0.00165*13*13*0.3*0.2</f>
        <v>0</v>
      </c>
      <c r="I704" s="4">
        <f>H704*6.019999999999999E+23</f>
        <v>0</v>
      </c>
      <c r="J704" s="1">
        <f>((0.00165*13*13*0.2/18)*0.9+(0.00165*13*13*0.2/44)*0.1)*I704</f>
        <v>0</v>
      </c>
      <c r="K704" s="4">
        <f>J704*0.00000000000000000016</f>
        <v>0</v>
      </c>
      <c r="L704" s="4">
        <f>K704/60</f>
        <v>0</v>
      </c>
      <c r="M704" s="4">
        <f>L704*50</f>
        <v>0</v>
      </c>
      <c r="N704" s="4">
        <f>M704*0.0000001</f>
        <v>0</v>
      </c>
      <c r="U704" s="1">
        <v>0.7481</v>
      </c>
      <c r="V704" s="1">
        <v>1.7243</v>
      </c>
      <c r="W704" s="1">
        <f>U704*1000/40</f>
        <v>18.7025</v>
      </c>
    </row>
    <row r="705" spans="1:23" ht="15">
      <c r="A705" s="2" t="s">
        <v>1126</v>
      </c>
      <c r="B705" s="1">
        <v>0</v>
      </c>
      <c r="C705" s="1">
        <f>A705/1000</f>
        <v>306.12</v>
      </c>
      <c r="D705" s="1">
        <v>0.21</v>
      </c>
      <c r="E705" s="4">
        <f>B705*1/0.475</f>
        <v>0</v>
      </c>
      <c r="F705" s="4">
        <f>E705*900</f>
        <v>0</v>
      </c>
      <c r="G705" s="4">
        <f>F705*D705*0.00165</f>
        <v>0</v>
      </c>
      <c r="H705" s="1">
        <f>G705*0.00165*13*13*0.3*0.2</f>
        <v>0</v>
      </c>
      <c r="I705" s="4">
        <f>H705*6.019999999999999E+23</f>
        <v>0</v>
      </c>
      <c r="J705" s="1">
        <f>((0.00165*13*13*0.2/18)*0.9+(0.00165*13*13*0.2/44)*0.1)*I705</f>
        <v>0</v>
      </c>
      <c r="K705" s="4">
        <f>J705*0.00000000000000000016</f>
        <v>0</v>
      </c>
      <c r="L705" s="4">
        <f>K705/60</f>
        <v>0</v>
      </c>
      <c r="M705" s="4">
        <f>L705*50</f>
        <v>0</v>
      </c>
      <c r="N705" s="4">
        <f>M705*0.0000001</f>
        <v>0</v>
      </c>
      <c r="U705" s="1">
        <v>0.7522000000000001</v>
      </c>
      <c r="V705" s="1">
        <v>1.7179</v>
      </c>
      <c r="W705" s="1">
        <f>U705*1000/40</f>
        <v>18.805</v>
      </c>
    </row>
    <row r="706" spans="1:23" ht="15">
      <c r="A706" s="2" t="s">
        <v>1127</v>
      </c>
      <c r="B706" s="1">
        <v>0</v>
      </c>
      <c r="C706" s="1">
        <f>A706/1000</f>
        <v>306.577</v>
      </c>
      <c r="D706" s="1">
        <v>0.21</v>
      </c>
      <c r="E706" s="4">
        <f>B706*1/0.475</f>
        <v>0</v>
      </c>
      <c r="F706" s="4">
        <f>E706*900</f>
        <v>0</v>
      </c>
      <c r="G706" s="4">
        <f>F706*D706*0.00165</f>
        <v>0</v>
      </c>
      <c r="H706" s="1">
        <f>G706*0.00165*13*13*0.3*0.2</f>
        <v>0</v>
      </c>
      <c r="I706" s="4">
        <f>H706*6.019999999999999E+23</f>
        <v>0</v>
      </c>
      <c r="J706" s="1">
        <f>((0.00165*13*13*0.2/18)*0.9+(0.00165*13*13*0.2/44)*0.1)*I706</f>
        <v>0</v>
      </c>
      <c r="K706" s="4">
        <f>J706*0.00000000000000000016</f>
        <v>0</v>
      </c>
      <c r="L706" s="4">
        <f>K706/60</f>
        <v>0</v>
      </c>
      <c r="M706" s="4">
        <f>L706*50</f>
        <v>0</v>
      </c>
      <c r="N706" s="4">
        <f>M706*0.0000001</f>
        <v>0</v>
      </c>
      <c r="U706" s="1">
        <v>0.7563000000000001</v>
      </c>
      <c r="V706" s="1">
        <v>1.7115</v>
      </c>
      <c r="W706" s="1">
        <f>U706*1000/40</f>
        <v>18.907500000000002</v>
      </c>
    </row>
    <row r="707" spans="1:23" ht="15">
      <c r="A707" s="2" t="s">
        <v>1128</v>
      </c>
      <c r="B707" s="1">
        <v>0</v>
      </c>
      <c r="C707" s="1">
        <f>A707/1000</f>
        <v>307.272</v>
      </c>
      <c r="D707" s="1">
        <v>0.20700000000000002</v>
      </c>
      <c r="E707" s="4">
        <f>B707*1/0.475</f>
        <v>0</v>
      </c>
      <c r="F707" s="4">
        <f>E707*900</f>
        <v>0</v>
      </c>
      <c r="G707" s="4">
        <f>F707*D707*0.00165</f>
        <v>0</v>
      </c>
      <c r="H707" s="1">
        <f>G707*0.00165*13*13*0.3*0.2</f>
        <v>0</v>
      </c>
      <c r="I707" s="4">
        <f>H707*6.019999999999999E+23</f>
        <v>0</v>
      </c>
      <c r="J707" s="1">
        <f>((0.00165*13*13*0.2/18)*0.9+(0.00165*13*13*0.2/44)*0.1)*I707</f>
        <v>0</v>
      </c>
      <c r="K707" s="4">
        <f>J707*0.00000000000000000016</f>
        <v>0</v>
      </c>
      <c r="L707" s="4">
        <f>K707/60</f>
        <v>0</v>
      </c>
      <c r="M707" s="4">
        <f>L707*50</f>
        <v>0</v>
      </c>
      <c r="N707" s="4">
        <f>M707*0.0000001</f>
        <v>0</v>
      </c>
      <c r="U707" s="1">
        <v>0.7603000000000001</v>
      </c>
      <c r="V707" s="1">
        <v>1.705</v>
      </c>
      <c r="W707" s="1">
        <f>U707*1000/40</f>
        <v>19.0075</v>
      </c>
    </row>
    <row r="708" spans="1:23" ht="15">
      <c r="A708" s="2" t="s">
        <v>1129</v>
      </c>
      <c r="B708" s="1">
        <v>0</v>
      </c>
      <c r="C708" s="1">
        <f>A708/1000</f>
        <v>307.431</v>
      </c>
      <c r="D708" s="1">
        <v>0.20700000000000002</v>
      </c>
      <c r="E708" s="4">
        <f>B708*1/0.475</f>
        <v>0</v>
      </c>
      <c r="F708" s="4">
        <f>E708*900</f>
        <v>0</v>
      </c>
      <c r="G708" s="4">
        <f>F708*D708*0.00165</f>
        <v>0</v>
      </c>
      <c r="H708" s="1">
        <f>G708*0.00165*13*13*0.3*0.2</f>
        <v>0</v>
      </c>
      <c r="I708" s="4">
        <f>H708*6.019999999999999E+23</f>
        <v>0</v>
      </c>
      <c r="J708" s="1">
        <f>((0.00165*13*13*0.2/18)*0.9+(0.00165*13*13*0.2/44)*0.1)*I708</f>
        <v>0</v>
      </c>
      <c r="K708" s="4">
        <f>J708*0.00000000000000000016</f>
        <v>0</v>
      </c>
      <c r="L708" s="4">
        <f>K708/60</f>
        <v>0</v>
      </c>
      <c r="M708" s="4">
        <f>L708*50</f>
        <v>0</v>
      </c>
      <c r="N708" s="4">
        <f>M708*0.0000001</f>
        <v>0</v>
      </c>
      <c r="U708" s="1">
        <v>0.7644000000000001</v>
      </c>
      <c r="V708" s="1">
        <v>1.6985000000000001</v>
      </c>
      <c r="W708" s="1">
        <f>U708*1000/40</f>
        <v>19.110000000000003</v>
      </c>
    </row>
    <row r="709" spans="1:23" ht="15">
      <c r="A709" s="2" t="s">
        <v>1130</v>
      </c>
      <c r="B709" s="1">
        <v>0</v>
      </c>
      <c r="C709" s="1">
        <f>A709/1000</f>
        <v>308.285</v>
      </c>
      <c r="D709" s="1">
        <v>0.20700000000000002</v>
      </c>
      <c r="E709" s="4">
        <f>B709*1/0.475</f>
        <v>0</v>
      </c>
      <c r="F709" s="4">
        <f>E709*900</f>
        <v>0</v>
      </c>
      <c r="G709" s="4">
        <f>F709*D709*0.00165</f>
        <v>0</v>
      </c>
      <c r="H709" s="1">
        <f>G709*0.00165*13*13*0.3*0.2</f>
        <v>0</v>
      </c>
      <c r="I709" s="4">
        <f>H709*6.019999999999999E+23</f>
        <v>0</v>
      </c>
      <c r="J709" s="1">
        <f>((0.00165*13*13*0.2/18)*0.9+(0.00165*13*13*0.2/44)*0.1)*I709</f>
        <v>0</v>
      </c>
      <c r="K709" s="4">
        <f>J709*0.00000000000000000016</f>
        <v>0</v>
      </c>
      <c r="L709" s="4">
        <f>K709/60</f>
        <v>0</v>
      </c>
      <c r="M709" s="4">
        <f>L709*50</f>
        <v>0</v>
      </c>
      <c r="N709" s="4">
        <f>M709*0.0000001</f>
        <v>0</v>
      </c>
      <c r="U709" s="1">
        <v>0.7686000000000001</v>
      </c>
      <c r="V709" s="1">
        <v>1.6921</v>
      </c>
      <c r="W709" s="1">
        <f>U709*1000/40</f>
        <v>19.215</v>
      </c>
    </row>
    <row r="710" spans="1:23" ht="15">
      <c r="A710" s="2" t="s">
        <v>1131</v>
      </c>
      <c r="B710" s="1">
        <v>0</v>
      </c>
      <c r="C710" s="1">
        <f>A710/1000</f>
        <v>310.207</v>
      </c>
      <c r="D710" s="1">
        <v>0.20700000000000002</v>
      </c>
      <c r="E710" s="4">
        <f>B710*1/0.475</f>
        <v>0</v>
      </c>
      <c r="F710" s="4">
        <f>E710*900</f>
        <v>0</v>
      </c>
      <c r="G710" s="4">
        <f>F710*D710*0.00165</f>
        <v>0</v>
      </c>
      <c r="H710" s="1">
        <f>G710*0.00165*13*13*0.3*0.2</f>
        <v>0</v>
      </c>
      <c r="I710" s="4">
        <f>H710*6.019999999999999E+23</f>
        <v>0</v>
      </c>
      <c r="J710" s="1">
        <f>((0.00165*13*13*0.2/18)*0.9+(0.00165*13*13*0.2/44)*0.1)*I710</f>
        <v>0</v>
      </c>
      <c r="K710" s="4">
        <f>J710*0.00000000000000000016</f>
        <v>0</v>
      </c>
      <c r="L710" s="4">
        <f>K710/60</f>
        <v>0</v>
      </c>
      <c r="M710" s="4">
        <f>L710*50</f>
        <v>0</v>
      </c>
      <c r="N710" s="4">
        <f>M710*0.0000001</f>
        <v>0</v>
      </c>
      <c r="U710" s="1">
        <v>0.7727</v>
      </c>
      <c r="V710" s="1">
        <v>1.6857</v>
      </c>
      <c r="W710" s="1">
        <f>U710*1000/40</f>
        <v>19.317500000000003</v>
      </c>
    </row>
    <row r="711" spans="1:23" ht="15">
      <c r="A711" s="2" t="s">
        <v>1132</v>
      </c>
      <c r="B711" s="1">
        <v>0</v>
      </c>
      <c r="C711" s="1">
        <f>A711/1000</f>
        <v>310.43</v>
      </c>
      <c r="D711" s="1">
        <v>0.20700000000000002</v>
      </c>
      <c r="E711" s="4">
        <f>B711*1/0.475</f>
        <v>0</v>
      </c>
      <c r="F711" s="4">
        <f>E711*900</f>
        <v>0</v>
      </c>
      <c r="G711" s="4">
        <f>F711*D711*0.00165</f>
        <v>0</v>
      </c>
      <c r="H711" s="1">
        <f>G711*0.00165*13*13*0.3*0.2</f>
        <v>0</v>
      </c>
      <c r="I711" s="4">
        <f>H711*6.019999999999999E+23</f>
        <v>0</v>
      </c>
      <c r="J711" s="1">
        <f>((0.00165*13*13*0.2/18)*0.9+(0.00165*13*13*0.2/44)*0.1)*I711</f>
        <v>0</v>
      </c>
      <c r="K711" s="4">
        <f>J711*0.00000000000000000016</f>
        <v>0</v>
      </c>
      <c r="L711" s="4">
        <f>K711/60</f>
        <v>0</v>
      </c>
      <c r="M711" s="4">
        <f>L711*50</f>
        <v>0</v>
      </c>
      <c r="N711" s="4">
        <f>M711*0.0000001</f>
        <v>0</v>
      </c>
      <c r="U711" s="1">
        <v>0.7776000000000001</v>
      </c>
      <c r="V711" s="1">
        <v>1.6857</v>
      </c>
      <c r="W711" s="1">
        <f>U711*1000/40</f>
        <v>19.44</v>
      </c>
    </row>
    <row r="712" spans="1:23" ht="15">
      <c r="A712" s="2" t="s">
        <v>1133</v>
      </c>
      <c r="B712" s="1">
        <v>0</v>
      </c>
      <c r="C712" s="1">
        <f>A712/1000</f>
        <v>311.582</v>
      </c>
      <c r="D712" s="1">
        <v>0.20700000000000002</v>
      </c>
      <c r="E712" s="4">
        <f>B712*1/0.475</f>
        <v>0</v>
      </c>
      <c r="F712" s="4">
        <f>E712*900</f>
        <v>0</v>
      </c>
      <c r="G712" s="4">
        <f>F712*D712*0.00165</f>
        <v>0</v>
      </c>
      <c r="H712" s="1">
        <f>G712*0.00165*13*13*0.3*0.2</f>
        <v>0</v>
      </c>
      <c r="I712" s="4">
        <f>H712*6.019999999999999E+23</f>
        <v>0</v>
      </c>
      <c r="J712" s="1">
        <f>((0.00165*13*13*0.2/18)*0.9+(0.00165*13*13*0.2/44)*0.1)*I712</f>
        <v>0</v>
      </c>
      <c r="K712" s="4">
        <f>J712*0.00000000000000000016</f>
        <v>0</v>
      </c>
      <c r="L712" s="4">
        <f>K712/60</f>
        <v>0</v>
      </c>
      <c r="M712" s="4">
        <f>L712*50</f>
        <v>0</v>
      </c>
      <c r="N712" s="4">
        <f>M712*0.0000001</f>
        <v>0</v>
      </c>
      <c r="U712" s="1">
        <v>0.7769</v>
      </c>
      <c r="V712" s="1">
        <v>1.6793</v>
      </c>
      <c r="W712" s="1">
        <f>U712*1000/40</f>
        <v>19.422500000000003</v>
      </c>
    </row>
    <row r="713" spans="1:23" ht="15">
      <c r="A713" s="2" t="s">
        <v>1134</v>
      </c>
      <c r="B713" s="1">
        <v>0</v>
      </c>
      <c r="C713" s="1">
        <f>A713/1000</f>
        <v>311.741</v>
      </c>
      <c r="D713" s="1">
        <v>0.20700000000000002</v>
      </c>
      <c r="E713" s="4">
        <f>B713*1/0.475</f>
        <v>0</v>
      </c>
      <c r="F713" s="4">
        <f>E713*900</f>
        <v>0</v>
      </c>
      <c r="G713" s="4">
        <f>F713*D713*0.00165</f>
        <v>0</v>
      </c>
      <c r="H713" s="1">
        <f>G713*0.00165*13*13*0.3*0.2</f>
        <v>0</v>
      </c>
      <c r="I713" s="4">
        <f>H713*6.019999999999999E+23</f>
        <v>0</v>
      </c>
      <c r="J713" s="1">
        <f>((0.00165*13*13*0.2/18)*0.9+(0.00165*13*13*0.2/44)*0.1)*I713</f>
        <v>0</v>
      </c>
      <c r="K713" s="4">
        <f>J713*0.00000000000000000016</f>
        <v>0</v>
      </c>
      <c r="L713" s="4">
        <f>K713/60</f>
        <v>0</v>
      </c>
      <c r="M713" s="4">
        <f>L713*50</f>
        <v>0</v>
      </c>
      <c r="N713" s="4">
        <f>M713*0.0000001</f>
        <v>0</v>
      </c>
      <c r="U713" s="1">
        <v>0.7811</v>
      </c>
      <c r="V713" s="1">
        <v>1.6728</v>
      </c>
      <c r="W713" s="1">
        <f>U713*1000/40</f>
        <v>19.5275</v>
      </c>
    </row>
    <row r="714" spans="1:23" ht="15">
      <c r="A714" s="2" t="s">
        <v>1135</v>
      </c>
      <c r="B714" s="1">
        <v>1E-06</v>
      </c>
      <c r="C714" s="1">
        <f>A714/1000</f>
        <v>311.986</v>
      </c>
      <c r="D714" s="1">
        <v>0.20700000000000002</v>
      </c>
      <c r="E714" s="4">
        <f>B714*1/0.475</f>
        <v>2.1052631578947366E-06</v>
      </c>
      <c r="F714" s="4">
        <f>E714*900</f>
        <v>0.001894736842105263</v>
      </c>
      <c r="G714" s="4">
        <f>F714*D714*0.00165</f>
        <v>6.471473684210528E-07</v>
      </c>
      <c r="H714" s="1">
        <f>G714*0.00165*13*13*0.3*0.2</f>
        <v>1.0827422621052637E-08</v>
      </c>
      <c r="I714" s="4">
        <f>H714*6.019999999999999E+23</f>
        <v>6518108417873687</v>
      </c>
      <c r="J714" s="1">
        <f>((0.00165*13*13*0.2/18)*0.9+(0.00165*13*13*0.2/44)*0.1)*I714</f>
        <v>19001915565206.27</v>
      </c>
      <c r="K714" s="4">
        <f>J714*0.00000000000000000016</f>
        <v>3.040306490433003E-06</v>
      </c>
      <c r="L714" s="4">
        <f>K714/60</f>
        <v>5.0671774840550054E-08</v>
      </c>
      <c r="M714" s="4">
        <f>L714*50</f>
        <v>2.5335887420275025E-06</v>
      </c>
      <c r="N714" s="4">
        <f>M714*0.0000001</f>
        <v>2.5335887420275026E-13</v>
      </c>
      <c r="U714" s="1">
        <v>0.7852</v>
      </c>
      <c r="V714" s="1">
        <v>1.6663000000000001</v>
      </c>
      <c r="W714" s="1">
        <f>U714*1000/40</f>
        <v>19.630000000000003</v>
      </c>
    </row>
    <row r="715" spans="1:23" ht="15">
      <c r="A715" s="2" t="s">
        <v>1136</v>
      </c>
      <c r="B715" s="1">
        <v>0</v>
      </c>
      <c r="C715" s="1">
        <f>A715/1000</f>
        <v>314.06</v>
      </c>
      <c r="D715" s="1">
        <v>0.20700000000000002</v>
      </c>
      <c r="E715" s="4">
        <f>B715*1/0.475</f>
        <v>0</v>
      </c>
      <c r="F715" s="4">
        <f>E715*900</f>
        <v>0</v>
      </c>
      <c r="G715" s="4">
        <f>F715*D715*0.00165</f>
        <v>0</v>
      </c>
      <c r="H715" s="1">
        <f>G715*0.00165*13*13*0.3*0.2</f>
        <v>0</v>
      </c>
      <c r="I715" s="4">
        <f>H715*6.019999999999999E+23</f>
        <v>0</v>
      </c>
      <c r="J715" s="1">
        <f>((0.00165*13*13*0.2/18)*0.9+(0.00165*13*13*0.2/44)*0.1)*I715</f>
        <v>0</v>
      </c>
      <c r="K715" s="4">
        <f>J715*0.00000000000000000016</f>
        <v>0</v>
      </c>
      <c r="L715" s="4">
        <f>K715/60</f>
        <v>0</v>
      </c>
      <c r="M715" s="4">
        <f>L715*50</f>
        <v>0</v>
      </c>
      <c r="N715" s="4">
        <f>M715*0.0000001</f>
        <v>0</v>
      </c>
      <c r="U715" s="1">
        <v>0.7896000000000001</v>
      </c>
      <c r="V715" s="1">
        <v>1.6599</v>
      </c>
      <c r="W715" s="1">
        <f>U715*1000/40</f>
        <v>19.740000000000002</v>
      </c>
    </row>
    <row r="716" spans="1:23" ht="15">
      <c r="A716" s="2" t="s">
        <v>1137</v>
      </c>
      <c r="B716" s="1">
        <v>0</v>
      </c>
      <c r="C716" s="1">
        <f>A716/1000</f>
        <v>315.212</v>
      </c>
      <c r="D716" s="1">
        <v>0.20700000000000002</v>
      </c>
      <c r="E716" s="4">
        <f>B716*1/0.475</f>
        <v>0</v>
      </c>
      <c r="F716" s="4">
        <f>E716*900</f>
        <v>0</v>
      </c>
      <c r="G716" s="4">
        <f>F716*D716*0.00165</f>
        <v>0</v>
      </c>
      <c r="H716" s="1">
        <f>G716*0.00165*13*13*0.3*0.2</f>
        <v>0</v>
      </c>
      <c r="I716" s="4">
        <f>H716*6.019999999999999E+23</f>
        <v>0</v>
      </c>
      <c r="J716" s="1">
        <f>((0.00165*13*13*0.2/18)*0.9+(0.00165*13*13*0.2/44)*0.1)*I716</f>
        <v>0</v>
      </c>
      <c r="K716" s="4">
        <f>J716*0.00000000000000000016</f>
        <v>0</v>
      </c>
      <c r="L716" s="4">
        <f>K716/60</f>
        <v>0</v>
      </c>
      <c r="M716" s="4">
        <f>L716*50</f>
        <v>0</v>
      </c>
      <c r="N716" s="4">
        <f>M716*0.0000001</f>
        <v>0</v>
      </c>
      <c r="U716" s="1">
        <v>0.7945</v>
      </c>
      <c r="V716" s="1">
        <v>1.6599</v>
      </c>
      <c r="W716" s="1">
        <f>U716*1000/40</f>
        <v>19.8625</v>
      </c>
    </row>
    <row r="717" spans="1:23" ht="15">
      <c r="A717" s="2" t="s">
        <v>1138</v>
      </c>
      <c r="B717" s="1">
        <v>1E-06</v>
      </c>
      <c r="C717" s="1">
        <f>A717/1000</f>
        <v>315.364</v>
      </c>
      <c r="D717" s="1">
        <v>0.20700000000000002</v>
      </c>
      <c r="E717" s="4">
        <f>B717*1/0.475</f>
        <v>2.1052631578947366E-06</v>
      </c>
      <c r="F717" s="4">
        <f>E717*900</f>
        <v>0.001894736842105263</v>
      </c>
      <c r="G717" s="4">
        <f>F717*D717*0.00165</f>
        <v>6.471473684210528E-07</v>
      </c>
      <c r="H717" s="1">
        <f>G717*0.00165*13*13*0.3*0.2</f>
        <v>1.0827422621052637E-08</v>
      </c>
      <c r="I717" s="4">
        <f>H717*6.019999999999999E+23</f>
        <v>6518108417873687</v>
      </c>
      <c r="J717" s="1">
        <f>((0.00165*13*13*0.2/18)*0.9+(0.00165*13*13*0.2/44)*0.1)*I717</f>
        <v>19001915565206.27</v>
      </c>
      <c r="K717" s="4">
        <f>J717*0.00000000000000000016</f>
        <v>3.040306490433003E-06</v>
      </c>
      <c r="L717" s="4">
        <f>K717/60</f>
        <v>5.0671774840550054E-08</v>
      </c>
      <c r="M717" s="4">
        <f>L717*50</f>
        <v>2.5335887420275025E-06</v>
      </c>
      <c r="N717" s="4">
        <f>M717*0.0000001</f>
        <v>2.5335887420275026E-13</v>
      </c>
      <c r="U717" s="1">
        <v>0.7995</v>
      </c>
      <c r="V717" s="1">
        <v>1.6599</v>
      </c>
      <c r="W717" s="1">
        <f>U717*1000/40</f>
        <v>19.9875</v>
      </c>
    </row>
    <row r="718" spans="1:23" ht="15">
      <c r="A718" s="2" t="s">
        <v>1139</v>
      </c>
      <c r="B718" s="1">
        <v>0</v>
      </c>
      <c r="C718" s="1">
        <f>A718/1000</f>
        <v>315.371</v>
      </c>
      <c r="D718" s="1">
        <v>0.20700000000000002</v>
      </c>
      <c r="E718" s="4">
        <f>B718*1/0.475</f>
        <v>0</v>
      </c>
      <c r="F718" s="4">
        <f>E718*900</f>
        <v>0</v>
      </c>
      <c r="G718" s="4">
        <f>F718*D718*0.00165</f>
        <v>0</v>
      </c>
      <c r="H718" s="1">
        <f>G718*0.00165*13*13*0.3*0.2</f>
        <v>0</v>
      </c>
      <c r="I718" s="4">
        <f>H718*6.019999999999999E+23</f>
        <v>0</v>
      </c>
      <c r="J718" s="1">
        <f>((0.00165*13*13*0.2/18)*0.9+(0.00165*13*13*0.2/44)*0.1)*I718</f>
        <v>0</v>
      </c>
      <c r="K718" s="4">
        <f>J718*0.00000000000000000016</f>
        <v>0</v>
      </c>
      <c r="L718" s="4">
        <f>K718/60</f>
        <v>0</v>
      </c>
      <c r="M718" s="4">
        <f>L718*50</f>
        <v>0</v>
      </c>
      <c r="N718" s="4">
        <f>M718*0.0000001</f>
        <v>0</v>
      </c>
      <c r="U718" s="1">
        <v>0.8037000000000001</v>
      </c>
      <c r="V718" s="1">
        <v>1.6535</v>
      </c>
      <c r="W718" s="1">
        <f>U718*1000/40</f>
        <v>20.0925</v>
      </c>
    </row>
    <row r="719" spans="1:23" ht="15">
      <c r="A719" s="2" t="s">
        <v>1140</v>
      </c>
      <c r="B719" s="1">
        <v>0</v>
      </c>
      <c r="C719" s="1">
        <f>A719/1000</f>
        <v>315.839</v>
      </c>
      <c r="D719" s="1">
        <v>0.20700000000000002</v>
      </c>
      <c r="E719" s="4">
        <f>B719*1/0.475</f>
        <v>0</v>
      </c>
      <c r="F719" s="4">
        <f>E719*900</f>
        <v>0</v>
      </c>
      <c r="G719" s="4">
        <f>F719*D719*0.00165</f>
        <v>0</v>
      </c>
      <c r="H719" s="1">
        <f>G719*0.00165*13*13*0.3*0.2</f>
        <v>0</v>
      </c>
      <c r="I719" s="4">
        <f>H719*6.019999999999999E+23</f>
        <v>0</v>
      </c>
      <c r="J719" s="1">
        <f>((0.00165*13*13*0.2/18)*0.9+(0.00165*13*13*0.2/44)*0.1)*I719</f>
        <v>0</v>
      </c>
      <c r="K719" s="4">
        <f>J719*0.00000000000000000016</f>
        <v>0</v>
      </c>
      <c r="L719" s="4">
        <f>K719/60</f>
        <v>0</v>
      </c>
      <c r="M719" s="4">
        <f>L719*50</f>
        <v>0</v>
      </c>
      <c r="N719" s="4">
        <f>M719*0.0000001</f>
        <v>0</v>
      </c>
      <c r="U719" s="1">
        <v>0.8031</v>
      </c>
      <c r="V719" s="1">
        <v>1.647</v>
      </c>
      <c r="W719" s="1">
        <f>U719*1000/40</f>
        <v>20.0775</v>
      </c>
    </row>
    <row r="720" spans="1:23" ht="15">
      <c r="A720" s="2" t="s">
        <v>1141</v>
      </c>
      <c r="B720" s="1">
        <v>0</v>
      </c>
      <c r="C720" s="1">
        <f>A720/1000</f>
        <v>316.157</v>
      </c>
      <c r="D720" s="1">
        <v>0.20700000000000002</v>
      </c>
      <c r="E720" s="4">
        <f>B720*1/0.475</f>
        <v>0</v>
      </c>
      <c r="F720" s="4">
        <f>E720*900</f>
        <v>0</v>
      </c>
      <c r="G720" s="4">
        <f>F720*D720*0.00165</f>
        <v>0</v>
      </c>
      <c r="H720" s="1">
        <f>G720*0.00165*13*13*0.3*0.2</f>
        <v>0</v>
      </c>
      <c r="I720" s="4">
        <f>H720*6.019999999999999E+23</f>
        <v>0</v>
      </c>
      <c r="J720" s="1">
        <f>((0.00165*13*13*0.2/18)*0.9+(0.00165*13*13*0.2/44)*0.1)*I720</f>
        <v>0</v>
      </c>
      <c r="K720" s="4">
        <f>J720*0.00000000000000000016</f>
        <v>0</v>
      </c>
      <c r="L720" s="4">
        <f>K720/60</f>
        <v>0</v>
      </c>
      <c r="M720" s="4">
        <f>L720*50</f>
        <v>0</v>
      </c>
      <c r="N720" s="4">
        <f>M720*0.0000001</f>
        <v>0</v>
      </c>
      <c r="U720" s="1">
        <v>0.8075</v>
      </c>
      <c r="V720" s="1">
        <v>1.6406</v>
      </c>
      <c r="W720" s="1">
        <f>U720*1000/40</f>
        <v>20.1875</v>
      </c>
    </row>
    <row r="721" spans="1:23" ht="15">
      <c r="A721" s="2" t="s">
        <v>1142</v>
      </c>
      <c r="B721" s="1">
        <v>0</v>
      </c>
      <c r="C721" s="1">
        <f>A721/1000</f>
        <v>316.991</v>
      </c>
      <c r="D721" s="1">
        <v>0.20700000000000002</v>
      </c>
      <c r="E721" s="4">
        <f>B721*1/0.475</f>
        <v>0</v>
      </c>
      <c r="F721" s="4">
        <f>E721*900</f>
        <v>0</v>
      </c>
      <c r="G721" s="4">
        <f>F721*D721*0.00165</f>
        <v>0</v>
      </c>
      <c r="H721" s="1">
        <f>G721*0.00165*13*13*0.3*0.2</f>
        <v>0</v>
      </c>
      <c r="I721" s="4">
        <f>H721*6.019999999999999E+23</f>
        <v>0</v>
      </c>
      <c r="J721" s="1">
        <f>((0.00165*13*13*0.2/18)*0.9+(0.00165*13*13*0.2/44)*0.1)*I721</f>
        <v>0</v>
      </c>
      <c r="K721" s="4">
        <f>J721*0.00000000000000000016</f>
        <v>0</v>
      </c>
      <c r="L721" s="4">
        <f>K721/60</f>
        <v>0</v>
      </c>
      <c r="M721" s="4">
        <f>L721*50</f>
        <v>0</v>
      </c>
      <c r="N721" s="4">
        <f>M721*0.0000001</f>
        <v>0</v>
      </c>
      <c r="U721" s="1">
        <v>0.8068000000000001</v>
      </c>
      <c r="V721" s="1">
        <v>1.6341</v>
      </c>
      <c r="W721" s="1">
        <f>U721*1000/40</f>
        <v>20.17</v>
      </c>
    </row>
    <row r="722" spans="1:23" ht="15">
      <c r="A722" s="2" t="s">
        <v>1143</v>
      </c>
      <c r="B722" s="1">
        <v>0</v>
      </c>
      <c r="C722" s="1">
        <f>A722/1000</f>
        <v>317.15</v>
      </c>
      <c r="D722" s="1">
        <v>0.18780000000000002</v>
      </c>
      <c r="E722" s="4">
        <f>B722*1/0.475</f>
        <v>0</v>
      </c>
      <c r="F722" s="4">
        <f>E722*900</f>
        <v>0</v>
      </c>
      <c r="G722" s="4">
        <f>F722*D722*0.00165</f>
        <v>0</v>
      </c>
      <c r="H722" s="1">
        <f>G722*0.00165*13*13*0.3*0.2</f>
        <v>0</v>
      </c>
      <c r="I722" s="4">
        <f>H722*6.019999999999999E+23</f>
        <v>0</v>
      </c>
      <c r="J722" s="1">
        <f>((0.00165*13*13*0.2/18)*0.9+(0.00165*13*13*0.2/44)*0.1)*I722</f>
        <v>0</v>
      </c>
      <c r="K722" s="4">
        <f>J722*0.00000000000000000016</f>
        <v>0</v>
      </c>
      <c r="L722" s="4">
        <f>K722/60</f>
        <v>0</v>
      </c>
      <c r="M722" s="4">
        <f>L722*50</f>
        <v>0</v>
      </c>
      <c r="N722" s="4">
        <f>M722*0.0000001</f>
        <v>0</v>
      </c>
      <c r="U722" s="1">
        <v>0.8061</v>
      </c>
      <c r="V722" s="1">
        <v>1.6277</v>
      </c>
      <c r="W722" s="1">
        <f>U722*1000/40</f>
        <v>20.1525</v>
      </c>
    </row>
    <row r="723" spans="1:23" ht="15">
      <c r="A723" s="2" t="s">
        <v>1144</v>
      </c>
      <c r="B723" s="1">
        <v>0</v>
      </c>
      <c r="C723" s="1">
        <f>A723/1000</f>
        <v>318.198</v>
      </c>
      <c r="D723" s="1">
        <v>0.18780000000000002</v>
      </c>
      <c r="E723" s="4">
        <f>B723*1/0.475</f>
        <v>0</v>
      </c>
      <c r="F723" s="4">
        <f>E723*900</f>
        <v>0</v>
      </c>
      <c r="G723" s="4">
        <f>F723*D723*0.00165</f>
        <v>0</v>
      </c>
      <c r="H723" s="1">
        <f>G723*0.00165*13*13*0.3*0.2</f>
        <v>0</v>
      </c>
      <c r="I723" s="4">
        <f>H723*6.019999999999999E+23</f>
        <v>0</v>
      </c>
      <c r="J723" s="1">
        <f>((0.00165*13*13*0.2/18)*0.9+(0.00165*13*13*0.2/44)*0.1)*I723</f>
        <v>0</v>
      </c>
      <c r="K723" s="4">
        <f>J723*0.00000000000000000016</f>
        <v>0</v>
      </c>
      <c r="L723" s="4">
        <f>K723/60</f>
        <v>0</v>
      </c>
      <c r="M723" s="4">
        <f>L723*50</f>
        <v>0</v>
      </c>
      <c r="N723" s="4">
        <f>M723*0.0000001</f>
        <v>0</v>
      </c>
      <c r="U723" s="1">
        <v>0.8104</v>
      </c>
      <c r="V723" s="1">
        <v>1.6213</v>
      </c>
      <c r="W723" s="1">
        <f>U723*1000/40</f>
        <v>20.259999999999998</v>
      </c>
    </row>
    <row r="724" spans="1:23" ht="15">
      <c r="A724" s="2" t="s">
        <v>1145</v>
      </c>
      <c r="B724" s="1">
        <v>0</v>
      </c>
      <c r="C724" s="1">
        <f>A724/1000</f>
        <v>319.217</v>
      </c>
      <c r="D724" s="1">
        <v>0.18780000000000002</v>
      </c>
      <c r="E724" s="4">
        <f>B724*1/0.475</f>
        <v>0</v>
      </c>
      <c r="F724" s="4">
        <f>E724*900</f>
        <v>0</v>
      </c>
      <c r="G724" s="4">
        <f>F724*D724*0.00165</f>
        <v>0</v>
      </c>
      <c r="H724" s="1">
        <f>G724*0.00165*13*13*0.3*0.2</f>
        <v>0</v>
      </c>
      <c r="I724" s="4">
        <f>H724*6.019999999999999E+23</f>
        <v>0</v>
      </c>
      <c r="J724" s="1">
        <f>((0.00165*13*13*0.2/18)*0.9+(0.00165*13*13*0.2/44)*0.1)*I724</f>
        <v>0</v>
      </c>
      <c r="K724" s="4">
        <f>J724*0.00000000000000000016</f>
        <v>0</v>
      </c>
      <c r="L724" s="4">
        <f>K724/60</f>
        <v>0</v>
      </c>
      <c r="M724" s="4">
        <f>L724*50</f>
        <v>0</v>
      </c>
      <c r="N724" s="4">
        <f>M724*0.0000001</f>
        <v>0</v>
      </c>
      <c r="U724" s="1">
        <v>0.8096</v>
      </c>
      <c r="V724" s="1">
        <v>1.6149</v>
      </c>
      <c r="W724" s="1">
        <f>U724*1000/40</f>
        <v>20.240000000000002</v>
      </c>
    </row>
    <row r="725" spans="1:23" ht="15">
      <c r="A725" s="2" t="s">
        <v>1146</v>
      </c>
      <c r="B725" s="1">
        <v>0</v>
      </c>
      <c r="C725" s="1">
        <f>A725/1000</f>
        <v>319.717</v>
      </c>
      <c r="D725" s="1">
        <v>0.18780000000000002</v>
      </c>
      <c r="E725" s="4">
        <f>B725*1/0.475</f>
        <v>0</v>
      </c>
      <c r="F725" s="4">
        <f>E725*900</f>
        <v>0</v>
      </c>
      <c r="G725" s="4">
        <f>F725*D725*0.00165</f>
        <v>0</v>
      </c>
      <c r="H725" s="1">
        <f>G725*0.00165*13*13*0.3*0.2</f>
        <v>0</v>
      </c>
      <c r="I725" s="4">
        <f>H725*6.019999999999999E+23</f>
        <v>0</v>
      </c>
      <c r="J725" s="1">
        <f>((0.00165*13*13*0.2/18)*0.9+(0.00165*13*13*0.2/44)*0.1)*I725</f>
        <v>0</v>
      </c>
      <c r="K725" s="4">
        <f>J725*0.00000000000000000016</f>
        <v>0</v>
      </c>
      <c r="L725" s="4">
        <f>K725/60</f>
        <v>0</v>
      </c>
      <c r="M725" s="4">
        <f>L725*50</f>
        <v>0</v>
      </c>
      <c r="N725" s="4">
        <f>M725*0.0000001</f>
        <v>0</v>
      </c>
      <c r="U725" s="1">
        <v>0.8148000000000001</v>
      </c>
      <c r="V725" s="1">
        <v>1.6149</v>
      </c>
      <c r="W725" s="1">
        <f>U725*1000/40</f>
        <v>20.37</v>
      </c>
    </row>
    <row r="726" spans="1:23" ht="15">
      <c r="A726" s="2" t="s">
        <v>1147</v>
      </c>
      <c r="B726" s="1">
        <v>0</v>
      </c>
      <c r="C726" s="1">
        <f>A726/1000</f>
        <v>320.369</v>
      </c>
      <c r="D726" s="1">
        <v>0.18780000000000002</v>
      </c>
      <c r="E726" s="4">
        <f>B726*1/0.475</f>
        <v>0</v>
      </c>
      <c r="F726" s="4">
        <f>E726*900</f>
        <v>0</v>
      </c>
      <c r="G726" s="4">
        <f>F726*D726*0.00165</f>
        <v>0</v>
      </c>
      <c r="H726" s="1">
        <f>G726*0.00165*13*13*0.3*0.2</f>
        <v>0</v>
      </c>
      <c r="I726" s="4">
        <f>H726*6.019999999999999E+23</f>
        <v>0</v>
      </c>
      <c r="J726" s="1">
        <f>((0.00165*13*13*0.2/18)*0.9+(0.00165*13*13*0.2/44)*0.1)*I726</f>
        <v>0</v>
      </c>
      <c r="K726" s="4">
        <f>J726*0.00000000000000000016</f>
        <v>0</v>
      </c>
      <c r="L726" s="4">
        <f>K726/60</f>
        <v>0</v>
      </c>
      <c r="M726" s="4">
        <f>L726*50</f>
        <v>0</v>
      </c>
      <c r="N726" s="4">
        <f>M726*0.0000001</f>
        <v>0</v>
      </c>
      <c r="U726" s="1">
        <v>0.8141</v>
      </c>
      <c r="V726" s="1">
        <v>1.6084</v>
      </c>
      <c r="W726" s="1">
        <f>U726*1000/40</f>
        <v>20.3525</v>
      </c>
    </row>
    <row r="727" spans="1:23" ht="15">
      <c r="A727" s="2" t="s">
        <v>1148</v>
      </c>
      <c r="B727" s="1">
        <v>0</v>
      </c>
      <c r="C727" s="1">
        <f>A727/1000</f>
        <v>320.528</v>
      </c>
      <c r="D727" s="1">
        <v>0.18780000000000002</v>
      </c>
      <c r="E727" s="4">
        <f>B727*1/0.475</f>
        <v>0</v>
      </c>
      <c r="F727" s="4">
        <f>E727*900</f>
        <v>0</v>
      </c>
      <c r="G727" s="4">
        <f>F727*D727*0.00165</f>
        <v>0</v>
      </c>
      <c r="H727" s="1">
        <f>G727*0.00165*13*13*0.3*0.2</f>
        <v>0</v>
      </c>
      <c r="I727" s="4">
        <f>H727*6.019999999999999E+23</f>
        <v>0</v>
      </c>
      <c r="J727" s="1">
        <f>((0.00165*13*13*0.2/18)*0.9+(0.00165*13*13*0.2/44)*0.1)*I727</f>
        <v>0</v>
      </c>
      <c r="K727" s="4">
        <f>J727*0.00000000000000000016</f>
        <v>0</v>
      </c>
      <c r="L727" s="4">
        <f>K727/60</f>
        <v>0</v>
      </c>
      <c r="M727" s="4">
        <f>L727*50</f>
        <v>0</v>
      </c>
      <c r="N727" s="4">
        <f>M727*0.0000001</f>
        <v>0</v>
      </c>
      <c r="U727" s="1">
        <v>0.8185</v>
      </c>
      <c r="V727" s="1">
        <v>1.6019</v>
      </c>
      <c r="W727" s="1">
        <f>U727*1000/40</f>
        <v>20.4625</v>
      </c>
    </row>
    <row r="728" spans="1:23" ht="15">
      <c r="A728" s="2" t="s">
        <v>1149</v>
      </c>
      <c r="B728" s="1">
        <v>0</v>
      </c>
      <c r="C728" s="1">
        <f>A728/1000</f>
        <v>322.051</v>
      </c>
      <c r="D728" s="1">
        <v>0.18780000000000002</v>
      </c>
      <c r="E728" s="4">
        <f>B728*1/0.475</f>
        <v>0</v>
      </c>
      <c r="F728" s="4">
        <f>E728*900</f>
        <v>0</v>
      </c>
      <c r="G728" s="4">
        <f>F728*D728*0.00165</f>
        <v>0</v>
      </c>
      <c r="H728" s="1">
        <f>G728*0.00165*13*13*0.3*0.2</f>
        <v>0</v>
      </c>
      <c r="I728" s="4">
        <f>H728*6.019999999999999E+23</f>
        <v>0</v>
      </c>
      <c r="J728" s="1">
        <f>((0.00165*13*13*0.2/18)*0.9+(0.00165*13*13*0.2/44)*0.1)*I728</f>
        <v>0</v>
      </c>
      <c r="K728" s="4">
        <f>J728*0.00000000000000000016</f>
        <v>0</v>
      </c>
      <c r="L728" s="4">
        <f>K728/60</f>
        <v>0</v>
      </c>
      <c r="M728" s="4">
        <f>L728*50</f>
        <v>0</v>
      </c>
      <c r="N728" s="4">
        <f>M728*0.0000001</f>
        <v>0</v>
      </c>
      <c r="U728" s="1">
        <v>0.8229000000000001</v>
      </c>
      <c r="V728" s="1">
        <v>1.5956000000000001</v>
      </c>
      <c r="W728" s="1">
        <f>U728*1000/40</f>
        <v>20.5725</v>
      </c>
    </row>
    <row r="729" spans="1:23" ht="15">
      <c r="A729" s="2" t="s">
        <v>1150</v>
      </c>
      <c r="B729" s="1">
        <v>0</v>
      </c>
      <c r="C729" s="1">
        <f>A729/1000</f>
        <v>323.203</v>
      </c>
      <c r="D729" s="1">
        <v>0.18780000000000002</v>
      </c>
      <c r="E729" s="4">
        <f>B729*1/0.475</f>
        <v>0</v>
      </c>
      <c r="F729" s="4">
        <f>E729*900</f>
        <v>0</v>
      </c>
      <c r="G729" s="4">
        <f>F729*D729*0.00165</f>
        <v>0</v>
      </c>
      <c r="H729" s="1">
        <f>G729*0.00165*13*13*0.3*0.2</f>
        <v>0</v>
      </c>
      <c r="I729" s="4">
        <f>H729*6.019999999999999E+23</f>
        <v>0</v>
      </c>
      <c r="J729" s="1">
        <f>((0.00165*13*13*0.2/18)*0.9+(0.00165*13*13*0.2/44)*0.1)*I729</f>
        <v>0</v>
      </c>
      <c r="K729" s="4">
        <f>J729*0.00000000000000000016</f>
        <v>0</v>
      </c>
      <c r="L729" s="4">
        <f>K729/60</f>
        <v>0</v>
      </c>
      <c r="M729" s="4">
        <f>L729*50</f>
        <v>0</v>
      </c>
      <c r="N729" s="4">
        <f>M729*0.0000001</f>
        <v>0</v>
      </c>
      <c r="U729" s="1">
        <v>0.8222</v>
      </c>
      <c r="V729" s="1">
        <v>1.5891</v>
      </c>
      <c r="W729" s="1">
        <f>U729*1000/40</f>
        <v>20.555</v>
      </c>
    </row>
    <row r="730" spans="1:23" ht="15">
      <c r="A730" s="2" t="s">
        <v>1151</v>
      </c>
      <c r="B730" s="1">
        <v>0</v>
      </c>
      <c r="C730" s="1">
        <f>A730/1000</f>
        <v>323.362</v>
      </c>
      <c r="D730" s="1">
        <v>0.18780000000000002</v>
      </c>
      <c r="E730" s="4">
        <f>B730*1/0.475</f>
        <v>0</v>
      </c>
      <c r="F730" s="4">
        <f>E730*900</f>
        <v>0</v>
      </c>
      <c r="G730" s="4">
        <f>F730*D730*0.00165</f>
        <v>0</v>
      </c>
      <c r="H730" s="1">
        <f>G730*0.00165*13*13*0.3*0.2</f>
        <v>0</v>
      </c>
      <c r="I730" s="4">
        <f>H730*6.019999999999999E+23</f>
        <v>0</v>
      </c>
      <c r="J730" s="1">
        <f>((0.00165*13*13*0.2/18)*0.9+(0.00165*13*13*0.2/44)*0.1)*I730</f>
        <v>0</v>
      </c>
      <c r="K730" s="4">
        <f>J730*0.00000000000000000016</f>
        <v>0</v>
      </c>
      <c r="L730" s="4">
        <f>K730/60</f>
        <v>0</v>
      </c>
      <c r="M730" s="4">
        <f>L730*50</f>
        <v>0</v>
      </c>
      <c r="N730" s="4">
        <f>M730*0.0000001</f>
        <v>0</v>
      </c>
      <c r="U730" s="1">
        <v>0.8215</v>
      </c>
      <c r="V730" s="1">
        <v>1.5827</v>
      </c>
      <c r="W730" s="1">
        <f>U730*1000/40</f>
        <v>20.5375</v>
      </c>
    </row>
    <row r="731" spans="1:23" ht="15">
      <c r="A731" s="2" t="s">
        <v>1152</v>
      </c>
      <c r="B731" s="1">
        <v>0</v>
      </c>
      <c r="C731" s="1">
        <f>A731/1000</f>
        <v>323.575</v>
      </c>
      <c r="D731" s="1">
        <v>0.18780000000000002</v>
      </c>
      <c r="E731" s="4">
        <f>B731*1/0.475</f>
        <v>0</v>
      </c>
      <c r="F731" s="4">
        <f>E731*900</f>
        <v>0</v>
      </c>
      <c r="G731" s="4">
        <f>F731*D731*0.00165</f>
        <v>0</v>
      </c>
      <c r="H731" s="1">
        <f>G731*0.00165*13*13*0.3*0.2</f>
        <v>0</v>
      </c>
      <c r="I731" s="4">
        <f>H731*6.019999999999999E+23</f>
        <v>0</v>
      </c>
      <c r="J731" s="1">
        <f>((0.00165*13*13*0.2/18)*0.9+(0.00165*13*13*0.2/44)*0.1)*I731</f>
        <v>0</v>
      </c>
      <c r="K731" s="4">
        <f>J731*0.00000000000000000016</f>
        <v>0</v>
      </c>
      <c r="L731" s="4">
        <f>K731/60</f>
        <v>0</v>
      </c>
      <c r="M731" s="4">
        <f>L731*50</f>
        <v>0</v>
      </c>
      <c r="N731" s="4">
        <f>M731*0.0000001</f>
        <v>0</v>
      </c>
      <c r="U731" s="1">
        <v>0.8208000000000001</v>
      </c>
      <c r="V731" s="1">
        <v>1.5763</v>
      </c>
      <c r="W731" s="1">
        <f>U731*1000/40</f>
        <v>20.520000000000003</v>
      </c>
    </row>
    <row r="732" spans="1:23" ht="15">
      <c r="A732" s="2" t="s">
        <v>1153</v>
      </c>
      <c r="B732" s="1">
        <v>0</v>
      </c>
      <c r="C732" s="1">
        <f>A732/1000</f>
        <v>327.428</v>
      </c>
      <c r="D732" s="1">
        <v>0.1814</v>
      </c>
      <c r="E732" s="4">
        <f>B732*1/0.475</f>
        <v>0</v>
      </c>
      <c r="F732" s="4">
        <f>E732*900</f>
        <v>0</v>
      </c>
      <c r="G732" s="4">
        <f>F732*D732*0.00165</f>
        <v>0</v>
      </c>
      <c r="H732" s="1">
        <f>G732*0.00165*13*13*0.3*0.2</f>
        <v>0</v>
      </c>
      <c r="I732" s="4">
        <f>H732*6.019999999999999E+23</f>
        <v>0</v>
      </c>
      <c r="J732" s="1">
        <f>((0.00165*13*13*0.2/18)*0.9+(0.00165*13*13*0.2/44)*0.1)*I732</f>
        <v>0</v>
      </c>
      <c r="K732" s="4">
        <f>J732*0.00000000000000000016</f>
        <v>0</v>
      </c>
      <c r="L732" s="4">
        <f>K732/60</f>
        <v>0</v>
      </c>
      <c r="M732" s="4">
        <f>L732*50</f>
        <v>0</v>
      </c>
      <c r="N732" s="4">
        <f>M732*0.0000001</f>
        <v>0</v>
      </c>
      <c r="U732" s="1">
        <v>0.8199000000000001</v>
      </c>
      <c r="V732" s="1">
        <v>1.5699</v>
      </c>
      <c r="W732" s="1">
        <f>U732*1000/40</f>
        <v>20.497500000000002</v>
      </c>
    </row>
    <row r="733" spans="1:23" ht="15">
      <c r="A733" s="2" t="s">
        <v>1154</v>
      </c>
      <c r="B733" s="1">
        <v>0</v>
      </c>
      <c r="C733" s="1">
        <f>A733/1000</f>
        <v>328.58</v>
      </c>
      <c r="D733" s="1">
        <v>0.1814</v>
      </c>
      <c r="E733" s="4">
        <f>B733*1/0.475</f>
        <v>0</v>
      </c>
      <c r="F733" s="4">
        <f>E733*900</f>
        <v>0</v>
      </c>
      <c r="G733" s="4">
        <f>F733*D733*0.00165</f>
        <v>0</v>
      </c>
      <c r="H733" s="1">
        <f>G733*0.00165*13*13*0.3*0.2</f>
        <v>0</v>
      </c>
      <c r="I733" s="4">
        <f>H733*6.019999999999999E+23</f>
        <v>0</v>
      </c>
      <c r="J733" s="1">
        <f>((0.00165*13*13*0.2/18)*0.9+(0.00165*13*13*0.2/44)*0.1)*I733</f>
        <v>0</v>
      </c>
      <c r="K733" s="4">
        <f>J733*0.00000000000000000016</f>
        <v>0</v>
      </c>
      <c r="L733" s="4">
        <f>K733/60</f>
        <v>0</v>
      </c>
      <c r="M733" s="4">
        <f>L733*50</f>
        <v>0</v>
      </c>
      <c r="N733" s="4">
        <f>M733*0.0000001</f>
        <v>0</v>
      </c>
      <c r="U733" s="1">
        <v>0.8245</v>
      </c>
      <c r="V733" s="1">
        <v>1.5634000000000001</v>
      </c>
      <c r="W733" s="1">
        <f>U733*1000/40</f>
        <v>20.6125</v>
      </c>
    </row>
    <row r="734" spans="1:23" ht="15">
      <c r="A734" s="2" t="s">
        <v>1155</v>
      </c>
      <c r="B734" s="1">
        <v>0</v>
      </c>
      <c r="C734" s="1">
        <f>A734/1000</f>
        <v>328.739</v>
      </c>
      <c r="D734" s="1">
        <v>0.1814</v>
      </c>
      <c r="E734" s="4">
        <f>B734*1/0.475</f>
        <v>0</v>
      </c>
      <c r="F734" s="4">
        <f>E734*900</f>
        <v>0</v>
      </c>
      <c r="G734" s="4">
        <f>F734*D734*0.00165</f>
        <v>0</v>
      </c>
      <c r="H734" s="1">
        <f>G734*0.00165*13*13*0.3*0.2</f>
        <v>0</v>
      </c>
      <c r="I734" s="4">
        <f>H734*6.019999999999999E+23</f>
        <v>0</v>
      </c>
      <c r="J734" s="1">
        <f>((0.00165*13*13*0.2/18)*0.9+(0.00165*13*13*0.2/44)*0.1)*I734</f>
        <v>0</v>
      </c>
      <c r="K734" s="4">
        <f>J734*0.00000000000000000016</f>
        <v>0</v>
      </c>
      <c r="L734" s="4">
        <f>K734/60</f>
        <v>0</v>
      </c>
      <c r="M734" s="4">
        <f>L734*50</f>
        <v>0</v>
      </c>
      <c r="N734" s="4">
        <f>M734*0.0000001</f>
        <v>0</v>
      </c>
      <c r="U734" s="1">
        <v>0.8237</v>
      </c>
      <c r="V734" s="1">
        <v>1.557</v>
      </c>
      <c r="W734" s="1">
        <f>U734*1000/40</f>
        <v>20.592499999999998</v>
      </c>
    </row>
    <row r="735" spans="1:23" ht="15">
      <c r="A735" s="2" t="s">
        <v>1156</v>
      </c>
      <c r="B735" s="1">
        <v>0</v>
      </c>
      <c r="C735" s="1">
        <f>A735/1000</f>
        <v>331.447</v>
      </c>
      <c r="D735" s="1">
        <v>0.18130000000000002</v>
      </c>
      <c r="E735" s="4">
        <f>B735*1/0.475</f>
        <v>0</v>
      </c>
      <c r="F735" s="4">
        <f>E735*900</f>
        <v>0</v>
      </c>
      <c r="G735" s="4">
        <f>F735*D735*0.00165</f>
        <v>0</v>
      </c>
      <c r="H735" s="1">
        <f>G735*0.00165*13*13*0.3*0.2</f>
        <v>0</v>
      </c>
      <c r="I735" s="4">
        <f>H735*6.019999999999999E+23</f>
        <v>0</v>
      </c>
      <c r="J735" s="1">
        <f>((0.00165*13*13*0.2/18)*0.9+(0.00165*13*13*0.2/44)*0.1)*I735</f>
        <v>0</v>
      </c>
      <c r="K735" s="4">
        <f>J735*0.00000000000000000016</f>
        <v>0</v>
      </c>
      <c r="L735" s="4">
        <f>K735/60</f>
        <v>0</v>
      </c>
      <c r="M735" s="4">
        <f>L735*50</f>
        <v>0</v>
      </c>
      <c r="N735" s="4">
        <f>M735*0.0000001</f>
        <v>0</v>
      </c>
      <c r="U735" s="1">
        <v>0.8282</v>
      </c>
      <c r="V735" s="1">
        <v>1.5506</v>
      </c>
      <c r="W735" s="1">
        <f>U735*1000/40</f>
        <v>20.705000000000002</v>
      </c>
    </row>
    <row r="736" spans="1:23" ht="15">
      <c r="A736" s="2" t="s">
        <v>1157</v>
      </c>
      <c r="B736" s="1">
        <v>0</v>
      </c>
      <c r="C736" s="1">
        <f>A736/1000</f>
        <v>333.567</v>
      </c>
      <c r="D736" s="1">
        <v>0.18130000000000002</v>
      </c>
      <c r="E736" s="4">
        <f>B736*1/0.475</f>
        <v>0</v>
      </c>
      <c r="F736" s="4">
        <f>E736*900</f>
        <v>0</v>
      </c>
      <c r="G736" s="4">
        <f>F736*D736*0.00165</f>
        <v>0</v>
      </c>
      <c r="H736" s="1">
        <f>G736*0.00165*13*13*0.3*0.2</f>
        <v>0</v>
      </c>
      <c r="I736" s="4">
        <f>H736*6.019999999999999E+23</f>
        <v>0</v>
      </c>
      <c r="J736" s="1">
        <f>((0.00165*13*13*0.2/18)*0.9+(0.00165*13*13*0.2/44)*0.1)*I736</f>
        <v>0</v>
      </c>
      <c r="K736" s="4">
        <f>J736*0.00000000000000000016</f>
        <v>0</v>
      </c>
      <c r="L736" s="4">
        <f>K736/60</f>
        <v>0</v>
      </c>
      <c r="M736" s="4">
        <f>L736*50</f>
        <v>0</v>
      </c>
      <c r="N736" s="4">
        <f>M736*0.0000001</f>
        <v>0</v>
      </c>
      <c r="U736" s="1">
        <v>0.8334</v>
      </c>
      <c r="V736" s="1">
        <v>1.5505</v>
      </c>
      <c r="W736" s="1">
        <f>U736*1000/40</f>
        <v>20.835</v>
      </c>
    </row>
    <row r="737" spans="1:23" ht="15">
      <c r="A737" s="2" t="s">
        <v>1158</v>
      </c>
      <c r="B737" s="1">
        <v>0</v>
      </c>
      <c r="C737" s="1">
        <f>A737/1000</f>
        <v>335.007</v>
      </c>
      <c r="D737" s="1">
        <v>0.18130000000000002</v>
      </c>
      <c r="E737" s="4">
        <f>B737*1/0.475</f>
        <v>0</v>
      </c>
      <c r="F737" s="4">
        <f>E737*900</f>
        <v>0</v>
      </c>
      <c r="G737" s="4">
        <f>F737*D737*0.00165</f>
        <v>0</v>
      </c>
      <c r="H737" s="1">
        <f>G737*0.00165*13*13*0.3*0.2</f>
        <v>0</v>
      </c>
      <c r="I737" s="4">
        <f>H737*6.019999999999999E+23</f>
        <v>0</v>
      </c>
      <c r="J737" s="1">
        <f>((0.00165*13*13*0.2/18)*0.9+(0.00165*13*13*0.2/44)*0.1)*I737</f>
        <v>0</v>
      </c>
      <c r="K737" s="4">
        <f>J737*0.00000000000000000016</f>
        <v>0</v>
      </c>
      <c r="L737" s="4">
        <f>K737/60</f>
        <v>0</v>
      </c>
      <c r="M737" s="4">
        <f>L737*50</f>
        <v>0</v>
      </c>
      <c r="N737" s="4">
        <f>M737*0.0000001</f>
        <v>0</v>
      </c>
      <c r="U737" s="1">
        <v>0.8386</v>
      </c>
      <c r="V737" s="1">
        <v>1.5505</v>
      </c>
      <c r="W737" s="1">
        <f>U737*1000/40</f>
        <v>20.965</v>
      </c>
    </row>
    <row r="738" spans="1:23" ht="15">
      <c r="A738" s="2" t="s">
        <v>1159</v>
      </c>
      <c r="B738" s="1">
        <v>0</v>
      </c>
      <c r="C738" s="1">
        <f>A738/1000</f>
        <v>335.3</v>
      </c>
      <c r="D738" s="1">
        <v>0.18130000000000002</v>
      </c>
      <c r="E738" s="4">
        <f>B738*1/0.475</f>
        <v>0</v>
      </c>
      <c r="F738" s="4">
        <f>E738*900</f>
        <v>0</v>
      </c>
      <c r="G738" s="4">
        <f>F738*D738*0.00165</f>
        <v>0</v>
      </c>
      <c r="H738" s="1">
        <f>G738*0.00165*13*13*0.3*0.2</f>
        <v>0</v>
      </c>
      <c r="I738" s="4">
        <f>H738*6.019999999999999E+23</f>
        <v>0</v>
      </c>
      <c r="J738" s="1">
        <f>((0.00165*13*13*0.2/18)*0.9+(0.00165*13*13*0.2/44)*0.1)*I738</f>
        <v>0</v>
      </c>
      <c r="K738" s="4">
        <f>J738*0.00000000000000000016</f>
        <v>0</v>
      </c>
      <c r="L738" s="4">
        <f>K738/60</f>
        <v>0</v>
      </c>
      <c r="M738" s="4">
        <f>L738*50</f>
        <v>0</v>
      </c>
      <c r="N738" s="4">
        <f>M738*0.0000001</f>
        <v>0</v>
      </c>
      <c r="U738" s="1">
        <v>0.8432000000000001</v>
      </c>
      <c r="V738" s="1">
        <v>1.5441</v>
      </c>
      <c r="W738" s="1">
        <f>U738*1000/40</f>
        <v>21.080000000000002</v>
      </c>
    </row>
    <row r="739" spans="1:23" ht="15">
      <c r="A739" s="2" t="s">
        <v>1160</v>
      </c>
      <c r="B739" s="1">
        <v>0</v>
      </c>
      <c r="C739" s="1">
        <f>A739/1000</f>
        <v>336.452</v>
      </c>
      <c r="D739" s="1">
        <v>0.18130000000000002</v>
      </c>
      <c r="E739" s="4">
        <f>B739*1/0.475</f>
        <v>0</v>
      </c>
      <c r="F739" s="4">
        <f>E739*900</f>
        <v>0</v>
      </c>
      <c r="G739" s="4">
        <f>F739*D739*0.00165</f>
        <v>0</v>
      </c>
      <c r="H739" s="1">
        <f>G739*0.00165*13*13*0.3*0.2</f>
        <v>0</v>
      </c>
      <c r="I739" s="4">
        <f>H739*6.019999999999999E+23</f>
        <v>0</v>
      </c>
      <c r="J739" s="1">
        <f>((0.00165*13*13*0.2/18)*0.9+(0.00165*13*13*0.2/44)*0.1)*I739</f>
        <v>0</v>
      </c>
      <c r="K739" s="4">
        <f>J739*0.00000000000000000016</f>
        <v>0</v>
      </c>
      <c r="L739" s="4">
        <f>K739/60</f>
        <v>0</v>
      </c>
      <c r="M739" s="4">
        <f>L739*50</f>
        <v>0</v>
      </c>
      <c r="N739" s="4">
        <f>M739*0.0000001</f>
        <v>0</v>
      </c>
      <c r="U739" s="1">
        <v>0.8485</v>
      </c>
      <c r="V739" s="1">
        <v>1.5441</v>
      </c>
      <c r="W739" s="1">
        <f>U739*1000/40</f>
        <v>21.2125</v>
      </c>
    </row>
    <row r="740" spans="1:23" ht="15">
      <c r="A740" s="2" t="s">
        <v>1161</v>
      </c>
      <c r="B740" s="1">
        <v>0</v>
      </c>
      <c r="C740" s="1">
        <f>A740/1000</f>
        <v>336.611</v>
      </c>
      <c r="D740" s="1">
        <v>0.18130000000000002</v>
      </c>
      <c r="E740" s="4">
        <f>B740*1/0.475</f>
        <v>0</v>
      </c>
      <c r="F740" s="4">
        <f>E740*900</f>
        <v>0</v>
      </c>
      <c r="G740" s="4">
        <f>F740*D740*0.00165</f>
        <v>0</v>
      </c>
      <c r="H740" s="1">
        <f>G740*0.00165*13*13*0.3*0.2</f>
        <v>0</v>
      </c>
      <c r="I740" s="4">
        <f>H740*6.019999999999999E+23</f>
        <v>0</v>
      </c>
      <c r="J740" s="1">
        <f>((0.00165*13*13*0.2/18)*0.9+(0.00165*13*13*0.2/44)*0.1)*I740</f>
        <v>0</v>
      </c>
      <c r="K740" s="4">
        <f>J740*0.00000000000000000016</f>
        <v>0</v>
      </c>
      <c r="L740" s="4">
        <f>K740/60</f>
        <v>0</v>
      </c>
      <c r="M740" s="4">
        <f>L740*50</f>
        <v>0</v>
      </c>
      <c r="N740" s="4">
        <f>M740*0.0000001</f>
        <v>0</v>
      </c>
      <c r="U740" s="1">
        <v>0.8538</v>
      </c>
      <c r="V740" s="1">
        <v>1.5441</v>
      </c>
      <c r="W740" s="1">
        <f>U740*1000/40</f>
        <v>21.345</v>
      </c>
    </row>
    <row r="741" spans="1:23" ht="15">
      <c r="A741" s="2" t="s">
        <v>1162</v>
      </c>
      <c r="B741" s="1">
        <v>0</v>
      </c>
      <c r="C741" s="1">
        <f>A741/1000</f>
        <v>338.86</v>
      </c>
      <c r="D741" s="1">
        <v>0.18130000000000002</v>
      </c>
      <c r="E741" s="4">
        <f>B741*1/0.475</f>
        <v>0</v>
      </c>
      <c r="F741" s="4">
        <f>E741*900</f>
        <v>0</v>
      </c>
      <c r="G741" s="4">
        <f>F741*D741*0.00165</f>
        <v>0</v>
      </c>
      <c r="H741" s="1">
        <f>G741*0.00165*13*13*0.3*0.2</f>
        <v>0</v>
      </c>
      <c r="I741" s="4">
        <f>H741*6.019999999999999E+23</f>
        <v>0</v>
      </c>
      <c r="J741" s="1">
        <f>((0.00165*13*13*0.2/18)*0.9+(0.00165*13*13*0.2/44)*0.1)*I741</f>
        <v>0</v>
      </c>
      <c r="K741" s="4">
        <f>J741*0.00000000000000000016</f>
        <v>0</v>
      </c>
      <c r="L741" s="4">
        <f>K741/60</f>
        <v>0</v>
      </c>
      <c r="M741" s="4">
        <f>L741*50</f>
        <v>0</v>
      </c>
      <c r="N741" s="4">
        <f>M741*0.0000001</f>
        <v>0</v>
      </c>
      <c r="U741" s="1">
        <v>0.8584</v>
      </c>
      <c r="V741" s="1">
        <v>1.5375</v>
      </c>
      <c r="W741" s="1">
        <f>U741*1000/40</f>
        <v>21.46</v>
      </c>
    </row>
    <row r="742" spans="1:23" ht="15">
      <c r="A742" s="2" t="s">
        <v>1163</v>
      </c>
      <c r="B742" s="1">
        <v>0</v>
      </c>
      <c r="C742" s="1">
        <f>A742/1000</f>
        <v>338.907</v>
      </c>
      <c r="D742" s="1">
        <v>0.18130000000000002</v>
      </c>
      <c r="E742" s="4">
        <f>B742*1/0.475</f>
        <v>0</v>
      </c>
      <c r="F742" s="4">
        <f>E742*900</f>
        <v>0</v>
      </c>
      <c r="G742" s="4">
        <f>F742*D742*0.00165</f>
        <v>0</v>
      </c>
      <c r="H742" s="1">
        <f>G742*0.00165*13*13*0.3*0.2</f>
        <v>0</v>
      </c>
      <c r="I742" s="4">
        <f>H742*6.019999999999999E+23</f>
        <v>0</v>
      </c>
      <c r="J742" s="1">
        <f>((0.00165*13*13*0.2/18)*0.9+(0.00165*13*13*0.2/44)*0.1)*I742</f>
        <v>0</v>
      </c>
      <c r="K742" s="4">
        <f>J742*0.00000000000000000016</f>
        <v>0</v>
      </c>
      <c r="L742" s="4">
        <f>K742/60</f>
        <v>0</v>
      </c>
      <c r="M742" s="4">
        <f>L742*50</f>
        <v>0</v>
      </c>
      <c r="N742" s="4">
        <f>M742*0.0000001</f>
        <v>0</v>
      </c>
      <c r="U742" s="1">
        <v>0.8638</v>
      </c>
      <c r="V742" s="1">
        <v>1.5375</v>
      </c>
      <c r="W742" s="1">
        <f>U742*1000/40</f>
        <v>21.595000000000002</v>
      </c>
    </row>
    <row r="743" spans="1:23" ht="15">
      <c r="A743" s="2" t="s">
        <v>1164</v>
      </c>
      <c r="B743" s="1">
        <v>0</v>
      </c>
      <c r="C743" s="1">
        <f>A743/1000</f>
        <v>339.869</v>
      </c>
      <c r="D743" s="1">
        <v>0.18130000000000002</v>
      </c>
      <c r="E743" s="4">
        <f>B743*1/0.475</f>
        <v>0</v>
      </c>
      <c r="F743" s="4">
        <f>E743*900</f>
        <v>0</v>
      </c>
      <c r="G743" s="4">
        <f>F743*D743*0.00165</f>
        <v>0</v>
      </c>
      <c r="H743" s="1">
        <f>G743*0.00165*13*13*0.3*0.2</f>
        <v>0</v>
      </c>
      <c r="I743" s="4">
        <f>H743*6.019999999999999E+23</f>
        <v>0</v>
      </c>
      <c r="J743" s="1">
        <f>((0.00165*13*13*0.2/18)*0.9+(0.00165*13*13*0.2/44)*0.1)*I743</f>
        <v>0</v>
      </c>
      <c r="K743" s="4">
        <f>J743*0.00000000000000000016</f>
        <v>0</v>
      </c>
      <c r="L743" s="4">
        <f>K743/60</f>
        <v>0</v>
      </c>
      <c r="M743" s="4">
        <f>L743*50</f>
        <v>0</v>
      </c>
      <c r="N743" s="4">
        <f>M743*0.0000001</f>
        <v>0</v>
      </c>
      <c r="U743" s="1">
        <v>0.8692000000000001</v>
      </c>
      <c r="V743" s="1">
        <v>1.5375</v>
      </c>
      <c r="W743" s="1">
        <f>U743*1000/40</f>
        <v>21.73</v>
      </c>
    </row>
    <row r="744" spans="1:23" ht="15">
      <c r="A744" s="2" t="s">
        <v>1165</v>
      </c>
      <c r="B744" s="1">
        <v>0</v>
      </c>
      <c r="C744" s="1">
        <f>A744/1000</f>
        <v>340.012</v>
      </c>
      <c r="D744" s="1">
        <v>0.18130000000000002</v>
      </c>
      <c r="E744" s="4">
        <f>B744*1/0.475</f>
        <v>0</v>
      </c>
      <c r="F744" s="4">
        <f>E744*900</f>
        <v>0</v>
      </c>
      <c r="G744" s="4">
        <f>F744*D744*0.00165</f>
        <v>0</v>
      </c>
      <c r="H744" s="1">
        <f>G744*0.00165*13*13*0.3*0.2</f>
        <v>0</v>
      </c>
      <c r="I744" s="4">
        <f>H744*6.019999999999999E+23</f>
        <v>0</v>
      </c>
      <c r="J744" s="1">
        <f>((0.00165*13*13*0.2/18)*0.9+(0.00165*13*13*0.2/44)*0.1)*I744</f>
        <v>0</v>
      </c>
      <c r="K744" s="4">
        <f>J744*0.00000000000000000016</f>
        <v>0</v>
      </c>
      <c r="L744" s="4">
        <f>K744/60</f>
        <v>0</v>
      </c>
      <c r="M744" s="4">
        <f>L744*50</f>
        <v>0</v>
      </c>
      <c r="N744" s="4">
        <f>M744*0.0000001</f>
        <v>0</v>
      </c>
      <c r="U744" s="1">
        <v>0.8747</v>
      </c>
      <c r="V744" s="1">
        <v>1.5375</v>
      </c>
      <c r="W744" s="1">
        <f>U744*1000/40</f>
        <v>21.8675</v>
      </c>
    </row>
    <row r="745" spans="1:23" ht="15">
      <c r="A745" s="2" t="s">
        <v>1166</v>
      </c>
      <c r="B745" s="1">
        <v>0</v>
      </c>
      <c r="C745" s="1">
        <f>A745/1000</f>
        <v>340.171</v>
      </c>
      <c r="D745" s="1">
        <v>0.1748</v>
      </c>
      <c r="E745" s="4">
        <f>B745*1/0.475</f>
        <v>0</v>
      </c>
      <c r="F745" s="4">
        <f>E745*900</f>
        <v>0</v>
      </c>
      <c r="G745" s="4">
        <f>F745*D745*0.00165</f>
        <v>0</v>
      </c>
      <c r="H745" s="1">
        <f>G745*0.00165*13*13*0.3*0.2</f>
        <v>0</v>
      </c>
      <c r="I745" s="4">
        <f>H745*6.019999999999999E+23</f>
        <v>0</v>
      </c>
      <c r="J745" s="1">
        <f>((0.00165*13*13*0.2/18)*0.9+(0.00165*13*13*0.2/44)*0.1)*I745</f>
        <v>0</v>
      </c>
      <c r="K745" s="4">
        <f>J745*0.00000000000000000016</f>
        <v>0</v>
      </c>
      <c r="L745" s="4">
        <f>K745/60</f>
        <v>0</v>
      </c>
      <c r="M745" s="4">
        <f>L745*50</f>
        <v>0</v>
      </c>
      <c r="N745" s="4">
        <f>M745*0.0000001</f>
        <v>0</v>
      </c>
      <c r="U745" s="1">
        <v>0.8801</v>
      </c>
      <c r="V745" s="1">
        <v>1.5375</v>
      </c>
      <c r="W745" s="1">
        <f>U745*1000/40</f>
        <v>22.0025</v>
      </c>
    </row>
    <row r="746" spans="1:23" ht="15">
      <c r="A746" s="2" t="s">
        <v>1167</v>
      </c>
      <c r="B746" s="1">
        <v>1E-06</v>
      </c>
      <c r="C746" s="1">
        <f>A746/1000</f>
        <v>345.347</v>
      </c>
      <c r="D746" s="1">
        <v>0.1748</v>
      </c>
      <c r="E746" s="4">
        <f>B746*1/0.475</f>
        <v>2.1052631578947366E-06</v>
      </c>
      <c r="F746" s="4">
        <f>E746*900</f>
        <v>0.001894736842105263</v>
      </c>
      <c r="G746" s="4">
        <f>F746*D746*0.00165</f>
        <v>5.464800000000002E-07</v>
      </c>
      <c r="H746" s="1">
        <f>G746*0.00165*13*13*0.3*0.2</f>
        <v>9.143156880000005E-09</v>
      </c>
      <c r="I746" s="4">
        <f>H746*6.019999999999999E+23</f>
        <v>5504180441760002</v>
      </c>
      <c r="J746" s="1">
        <f>((0.00165*13*13*0.2/18)*0.9+(0.00165*13*13*0.2/44)*0.1)*I746</f>
        <v>16046062032840.85</v>
      </c>
      <c r="K746" s="4">
        <f>J746*0.00000000000000000016</f>
        <v>2.567369925254536E-06</v>
      </c>
      <c r="L746" s="4">
        <f>K746/60</f>
        <v>4.278949875424227E-08</v>
      </c>
      <c r="M746" s="4">
        <f>L746*50</f>
        <v>2.1394749377121134E-06</v>
      </c>
      <c r="N746" s="4">
        <f>M746*0.0000001</f>
        <v>2.1394749377121133E-13</v>
      </c>
      <c r="U746" s="1">
        <v>0.8849</v>
      </c>
      <c r="V746" s="1">
        <v>1.5311000000000001</v>
      </c>
      <c r="W746" s="1">
        <f>U746*1000/40</f>
        <v>22.1225</v>
      </c>
    </row>
    <row r="747" spans="1:23" ht="15">
      <c r="A747" s="2" t="s">
        <v>1168</v>
      </c>
      <c r="B747" s="1">
        <v>0</v>
      </c>
      <c r="C747" s="1">
        <f>A747/1000</f>
        <v>348.857</v>
      </c>
      <c r="D747" s="1">
        <v>0.1683</v>
      </c>
      <c r="E747" s="4">
        <f>B747*1/0.475</f>
        <v>0</v>
      </c>
      <c r="F747" s="4">
        <f>E747*900</f>
        <v>0</v>
      </c>
      <c r="G747" s="4">
        <f>F747*D747*0.00165</f>
        <v>0</v>
      </c>
      <c r="H747" s="1">
        <f>G747*0.00165*13*13*0.3*0.2</f>
        <v>0</v>
      </c>
      <c r="I747" s="4">
        <f>H747*6.019999999999999E+23</f>
        <v>0</v>
      </c>
      <c r="J747" s="1">
        <f>((0.00165*13*13*0.2/18)*0.9+(0.00165*13*13*0.2/44)*0.1)*I747</f>
        <v>0</v>
      </c>
      <c r="K747" s="4">
        <f>J747*0.00000000000000000016</f>
        <v>0</v>
      </c>
      <c r="L747" s="4">
        <f>K747/60</f>
        <v>0</v>
      </c>
      <c r="M747" s="4">
        <f>L747*50</f>
        <v>0</v>
      </c>
      <c r="N747" s="4">
        <f>M747*0.0000001</f>
        <v>0</v>
      </c>
      <c r="U747" s="1">
        <v>0.8904000000000001</v>
      </c>
      <c r="V747" s="1">
        <v>1.5311000000000001</v>
      </c>
      <c r="W747" s="1">
        <f>U747*1000/40</f>
        <v>22.26</v>
      </c>
    </row>
    <row r="748" spans="1:23" ht="15">
      <c r="A748" s="2" t="s">
        <v>1169</v>
      </c>
      <c r="B748" s="1">
        <v>0</v>
      </c>
      <c r="C748" s="1">
        <f>A748/1000</f>
        <v>350.867</v>
      </c>
      <c r="D748" s="1">
        <v>0.1683</v>
      </c>
      <c r="E748" s="4">
        <f>B748*1/0.475</f>
        <v>0</v>
      </c>
      <c r="F748" s="4">
        <f>E748*900</f>
        <v>0</v>
      </c>
      <c r="G748" s="4">
        <f>F748*D748*0.00165</f>
        <v>0</v>
      </c>
      <c r="H748" s="1">
        <f>G748*0.00165*13*13*0.3*0.2</f>
        <v>0</v>
      </c>
      <c r="I748" s="4">
        <f>H748*6.019999999999999E+23</f>
        <v>0</v>
      </c>
      <c r="J748" s="1">
        <f>((0.00165*13*13*0.2/18)*0.9+(0.00165*13*13*0.2/44)*0.1)*I748</f>
        <v>0</v>
      </c>
      <c r="K748" s="4">
        <f>J748*0.00000000000000000016</f>
        <v>0</v>
      </c>
      <c r="L748" s="4">
        <f>K748/60</f>
        <v>0</v>
      </c>
      <c r="M748" s="4">
        <f>L748*50</f>
        <v>0</v>
      </c>
      <c r="N748" s="4">
        <f>M748*0.0000001</f>
        <v>0</v>
      </c>
      <c r="U748" s="1">
        <v>0.8953000000000001</v>
      </c>
      <c r="V748" s="1">
        <v>1.5247</v>
      </c>
      <c r="W748" s="1">
        <f>U748*1000/40</f>
        <v>22.3825</v>
      </c>
    </row>
    <row r="749" spans="1:23" ht="15">
      <c r="A749" s="2" t="s">
        <v>1170</v>
      </c>
      <c r="B749" s="1">
        <v>0</v>
      </c>
      <c r="C749" s="1">
        <f>A749/1000</f>
        <v>352.71</v>
      </c>
      <c r="D749" s="1">
        <v>0.16190000000000002</v>
      </c>
      <c r="E749" s="4">
        <f>B749*1/0.475</f>
        <v>0</v>
      </c>
      <c r="F749" s="4">
        <f>E749*900</f>
        <v>0</v>
      </c>
      <c r="G749" s="4">
        <f>F749*D749*0.00165</f>
        <v>0</v>
      </c>
      <c r="H749" s="1">
        <f>G749*0.00165*13*13*0.3*0.2</f>
        <v>0</v>
      </c>
      <c r="I749" s="4">
        <f>H749*6.019999999999999E+23</f>
        <v>0</v>
      </c>
      <c r="J749" s="1">
        <f>((0.00165*13*13*0.2/18)*0.9+(0.00165*13*13*0.2/44)*0.1)*I749</f>
        <v>0</v>
      </c>
      <c r="K749" s="4">
        <f>J749*0.00000000000000000016</f>
        <v>0</v>
      </c>
      <c r="L749" s="4">
        <f>K749/60</f>
        <v>0</v>
      </c>
      <c r="M749" s="4">
        <f>L749*50</f>
        <v>0</v>
      </c>
      <c r="N749" s="4">
        <f>M749*0.0000001</f>
        <v>0</v>
      </c>
      <c r="U749" s="1">
        <v>0.9002</v>
      </c>
      <c r="V749" s="1">
        <v>1.5182</v>
      </c>
      <c r="W749" s="1">
        <f>U749*1000/40</f>
        <v>22.505000000000003</v>
      </c>
    </row>
    <row r="750" spans="1:23" ht="15">
      <c r="A750" s="2" t="s">
        <v>1171</v>
      </c>
      <c r="B750" s="1">
        <v>0</v>
      </c>
      <c r="C750" s="1">
        <f>A750/1000</f>
        <v>353.862</v>
      </c>
      <c r="D750" s="1">
        <v>0.16190000000000002</v>
      </c>
      <c r="E750" s="4">
        <f>B750*1/0.475</f>
        <v>0</v>
      </c>
      <c r="F750" s="4">
        <f>E750*900</f>
        <v>0</v>
      </c>
      <c r="G750" s="4">
        <f>F750*D750*0.00165</f>
        <v>0</v>
      </c>
      <c r="H750" s="1">
        <f>G750*0.00165*13*13*0.3*0.2</f>
        <v>0</v>
      </c>
      <c r="I750" s="4">
        <f>H750*6.019999999999999E+23</f>
        <v>0</v>
      </c>
      <c r="J750" s="1">
        <f>((0.00165*13*13*0.2/18)*0.9+(0.00165*13*13*0.2/44)*0.1)*I750</f>
        <v>0</v>
      </c>
      <c r="K750" s="4">
        <f>J750*0.00000000000000000016</f>
        <v>0</v>
      </c>
      <c r="L750" s="4">
        <f>K750/60</f>
        <v>0</v>
      </c>
      <c r="M750" s="4">
        <f>L750*50</f>
        <v>0</v>
      </c>
      <c r="N750" s="4">
        <f>M750*0.0000001</f>
        <v>0</v>
      </c>
      <c r="U750" s="1">
        <v>0.905</v>
      </c>
      <c r="V750" s="1">
        <v>1.5118</v>
      </c>
      <c r="W750" s="1">
        <f>U750*1000/40</f>
        <v>22.625</v>
      </c>
    </row>
    <row r="751" spans="1:23" ht="15">
      <c r="A751" s="2" t="s">
        <v>1172</v>
      </c>
      <c r="B751" s="1">
        <v>0</v>
      </c>
      <c r="C751" s="1">
        <f>A751/1000</f>
        <v>354.021</v>
      </c>
      <c r="D751" s="1">
        <v>0.16190000000000002</v>
      </c>
      <c r="E751" s="4">
        <f>B751*1/0.475</f>
        <v>0</v>
      </c>
      <c r="F751" s="4">
        <f>E751*900</f>
        <v>0</v>
      </c>
      <c r="G751" s="4">
        <f>F751*D751*0.00165</f>
        <v>0</v>
      </c>
      <c r="H751" s="1">
        <f>G751*0.00165*13*13*0.3*0.2</f>
        <v>0</v>
      </c>
      <c r="I751" s="4">
        <f>H751*6.019999999999999E+23</f>
        <v>0</v>
      </c>
      <c r="J751" s="1">
        <f>((0.00165*13*13*0.2/18)*0.9+(0.00165*13*13*0.2/44)*0.1)*I751</f>
        <v>0</v>
      </c>
      <c r="K751" s="4">
        <f>J751*0.00000000000000000016</f>
        <v>0</v>
      </c>
      <c r="L751" s="4">
        <f>K751/60</f>
        <v>0</v>
      </c>
      <c r="M751" s="4">
        <f>L751*50</f>
        <v>0</v>
      </c>
      <c r="N751" s="4">
        <f>M751*0.0000001</f>
        <v>0</v>
      </c>
      <c r="U751" s="1">
        <v>0.9099</v>
      </c>
      <c r="V751" s="1">
        <v>1.5053</v>
      </c>
      <c r="W751" s="1">
        <f>U751*1000/40</f>
        <v>22.747500000000002</v>
      </c>
    </row>
    <row r="752" spans="1:23" ht="15">
      <c r="A752" s="2" t="s">
        <v>1173</v>
      </c>
      <c r="B752" s="1">
        <v>0</v>
      </c>
      <c r="C752" s="1">
        <f>A752/1000</f>
        <v>354.197</v>
      </c>
      <c r="D752" s="1">
        <v>0.16190000000000002</v>
      </c>
      <c r="E752" s="4">
        <f>B752*1/0.475</f>
        <v>0</v>
      </c>
      <c r="F752" s="4">
        <f>E752*900</f>
        <v>0</v>
      </c>
      <c r="G752" s="4">
        <f>F752*D752*0.00165</f>
        <v>0</v>
      </c>
      <c r="H752" s="1">
        <f>G752*0.00165*13*13*0.3*0.2</f>
        <v>0</v>
      </c>
      <c r="I752" s="4">
        <f>H752*6.019999999999999E+23</f>
        <v>0</v>
      </c>
      <c r="J752" s="1">
        <f>((0.00165*13*13*0.2/18)*0.9+(0.00165*13*13*0.2/44)*0.1)*I752</f>
        <v>0</v>
      </c>
      <c r="K752" s="4">
        <f>J752*0.00000000000000000016</f>
        <v>0</v>
      </c>
      <c r="L752" s="4">
        <f>K752/60</f>
        <v>0</v>
      </c>
      <c r="M752" s="4">
        <f>L752*50</f>
        <v>0</v>
      </c>
      <c r="N752" s="4">
        <f>M752*0.0000001</f>
        <v>0</v>
      </c>
      <c r="U752" s="1">
        <v>0.9156000000000001</v>
      </c>
      <c r="V752" s="1">
        <v>1.5053</v>
      </c>
      <c r="W752" s="1">
        <f>U752*1000/40</f>
        <v>22.890000000000004</v>
      </c>
    </row>
    <row r="753" spans="1:23" ht="15">
      <c r="A753" s="2" t="s">
        <v>1174</v>
      </c>
      <c r="B753" s="1">
        <v>0</v>
      </c>
      <c r="C753" s="1">
        <f>A753/1000</f>
        <v>354.237</v>
      </c>
      <c r="D753" s="1">
        <v>0.16190000000000002</v>
      </c>
      <c r="E753" s="4">
        <f>B753*1/0.475</f>
        <v>0</v>
      </c>
      <c r="F753" s="4">
        <f>E753*900</f>
        <v>0</v>
      </c>
      <c r="G753" s="4">
        <f>F753*D753*0.00165</f>
        <v>0</v>
      </c>
      <c r="H753" s="1">
        <f>G753*0.00165*13*13*0.3*0.2</f>
        <v>0</v>
      </c>
      <c r="I753" s="4">
        <f>H753*6.019999999999999E+23</f>
        <v>0</v>
      </c>
      <c r="J753" s="1">
        <f>((0.00165*13*13*0.2/18)*0.9+(0.00165*13*13*0.2/44)*0.1)*I753</f>
        <v>0</v>
      </c>
      <c r="K753" s="4">
        <f>J753*0.00000000000000000016</f>
        <v>0</v>
      </c>
      <c r="L753" s="4">
        <f>K753/60</f>
        <v>0</v>
      </c>
      <c r="M753" s="4">
        <f>L753*50</f>
        <v>0</v>
      </c>
      <c r="N753" s="4">
        <f>M753*0.0000001</f>
        <v>0</v>
      </c>
      <c r="U753" s="1">
        <v>0.9205000000000001</v>
      </c>
      <c r="V753" s="1">
        <v>1.4989000000000001</v>
      </c>
      <c r="W753" s="1">
        <f>U753*1000/40</f>
        <v>23.012500000000003</v>
      </c>
    </row>
    <row r="754" spans="1:23" ht="15">
      <c r="A754" s="2" t="s">
        <v>1175</v>
      </c>
      <c r="B754" s="1">
        <v>0</v>
      </c>
      <c r="C754" s="1">
        <f>A754/1000</f>
        <v>358.05</v>
      </c>
      <c r="D754" s="1">
        <v>0.16190000000000002</v>
      </c>
      <c r="E754" s="4">
        <f>B754*1/0.475</f>
        <v>0</v>
      </c>
      <c r="F754" s="4">
        <f>E754*900</f>
        <v>0</v>
      </c>
      <c r="G754" s="4">
        <f>F754*D754*0.00165</f>
        <v>0</v>
      </c>
      <c r="H754" s="1">
        <f>G754*0.00165*13*13*0.3*0.2</f>
        <v>0</v>
      </c>
      <c r="I754" s="4">
        <f>H754*6.019999999999999E+23</f>
        <v>0</v>
      </c>
      <c r="J754" s="1">
        <f>((0.00165*13*13*0.2/18)*0.9+(0.00165*13*13*0.2/44)*0.1)*I754</f>
        <v>0</v>
      </c>
      <c r="K754" s="4">
        <f>J754*0.00000000000000000016</f>
        <v>0</v>
      </c>
      <c r="L754" s="4">
        <f>K754/60</f>
        <v>0</v>
      </c>
      <c r="M754" s="4">
        <f>L754*50</f>
        <v>0</v>
      </c>
      <c r="N754" s="4">
        <f>M754*0.0000001</f>
        <v>0</v>
      </c>
      <c r="U754" s="1">
        <v>0.9264</v>
      </c>
      <c r="V754" s="1">
        <v>1.4989000000000001</v>
      </c>
      <c r="W754" s="1">
        <f>U754*1000/40</f>
        <v>23.16</v>
      </c>
    </row>
    <row r="755" spans="1:23" ht="15">
      <c r="A755" s="2" t="s">
        <v>1176</v>
      </c>
      <c r="B755" s="1">
        <v>0</v>
      </c>
      <c r="C755" s="1">
        <f>A755/1000</f>
        <v>359.202</v>
      </c>
      <c r="D755" s="1">
        <v>0.1554</v>
      </c>
      <c r="E755" s="4">
        <f>B755*1/0.475</f>
        <v>0</v>
      </c>
      <c r="F755" s="4">
        <f>E755*900</f>
        <v>0</v>
      </c>
      <c r="G755" s="4">
        <f>F755*D755*0.00165</f>
        <v>0</v>
      </c>
      <c r="H755" s="1">
        <f>G755*0.00165*13*13*0.3*0.2</f>
        <v>0</v>
      </c>
      <c r="I755" s="4">
        <f>H755*6.019999999999999E+23</f>
        <v>0</v>
      </c>
      <c r="J755" s="1">
        <f>((0.00165*13*13*0.2/18)*0.9+(0.00165*13*13*0.2/44)*0.1)*I755</f>
        <v>0</v>
      </c>
      <c r="K755" s="4">
        <f>J755*0.00000000000000000016</f>
        <v>0</v>
      </c>
      <c r="L755" s="4">
        <f>K755/60</f>
        <v>0</v>
      </c>
      <c r="M755" s="4">
        <f>L755*50</f>
        <v>0</v>
      </c>
      <c r="N755" s="4">
        <f>M755*0.0000001</f>
        <v>0</v>
      </c>
      <c r="U755" s="1">
        <v>0.9314</v>
      </c>
      <c r="V755" s="1">
        <v>1.4924</v>
      </c>
      <c r="W755" s="1">
        <f>U755*1000/40</f>
        <v>23.285</v>
      </c>
    </row>
    <row r="756" spans="1:23" ht="15">
      <c r="A756" s="2" t="s">
        <v>1177</v>
      </c>
      <c r="B756" s="1">
        <v>0</v>
      </c>
      <c r="C756" s="1">
        <f>A756/1000</f>
        <v>359.361</v>
      </c>
      <c r="D756" s="1">
        <v>0.1554</v>
      </c>
      <c r="E756" s="4">
        <f>B756*1/0.475</f>
        <v>0</v>
      </c>
      <c r="F756" s="4">
        <f>E756*900</f>
        <v>0</v>
      </c>
      <c r="G756" s="4">
        <f>F756*D756*0.00165</f>
        <v>0</v>
      </c>
      <c r="H756" s="1">
        <f>G756*0.00165*13*13*0.3*0.2</f>
        <v>0</v>
      </c>
      <c r="I756" s="4">
        <f>H756*6.019999999999999E+23</f>
        <v>0</v>
      </c>
      <c r="J756" s="1">
        <f>((0.00165*13*13*0.2/18)*0.9+(0.00165*13*13*0.2/44)*0.1)*I756</f>
        <v>0</v>
      </c>
      <c r="K756" s="4">
        <f>J756*0.00000000000000000016</f>
        <v>0</v>
      </c>
      <c r="L756" s="4">
        <f>K756/60</f>
        <v>0</v>
      </c>
      <c r="M756" s="4">
        <f>L756*50</f>
        <v>0</v>
      </c>
      <c r="N756" s="4">
        <f>M756*0.0000001</f>
        <v>0</v>
      </c>
      <c r="U756" s="1">
        <v>0.9372</v>
      </c>
      <c r="V756" s="1">
        <v>1.4924</v>
      </c>
      <c r="W756" s="1">
        <f>U756*1000/40</f>
        <v>23.43</v>
      </c>
    </row>
    <row r="757" spans="1:23" ht="15">
      <c r="A757" s="2" t="s">
        <v>1178</v>
      </c>
      <c r="B757" s="1">
        <v>0</v>
      </c>
      <c r="C757" s="1">
        <f>A757/1000</f>
        <v>360.637</v>
      </c>
      <c r="D757" s="1">
        <v>0.1554</v>
      </c>
      <c r="E757" s="4">
        <f>B757*1/0.475</f>
        <v>0</v>
      </c>
      <c r="F757" s="4">
        <f>E757*900</f>
        <v>0</v>
      </c>
      <c r="G757" s="4">
        <f>F757*D757*0.00165</f>
        <v>0</v>
      </c>
      <c r="H757" s="1">
        <f>G757*0.00165*13*13*0.3*0.2</f>
        <v>0</v>
      </c>
      <c r="I757" s="4">
        <f>H757*6.019999999999999E+23</f>
        <v>0</v>
      </c>
      <c r="J757" s="1">
        <f>((0.00165*13*13*0.2/18)*0.9+(0.00165*13*13*0.2/44)*0.1)*I757</f>
        <v>0</v>
      </c>
      <c r="K757" s="4">
        <f>J757*0.00000000000000000016</f>
        <v>0</v>
      </c>
      <c r="L757" s="4">
        <f>K757/60</f>
        <v>0</v>
      </c>
      <c r="M757" s="4">
        <f>L757*50</f>
        <v>0</v>
      </c>
      <c r="N757" s="4">
        <f>M757*0.0000001</f>
        <v>0</v>
      </c>
      <c r="U757" s="1">
        <v>0.9431</v>
      </c>
      <c r="V757" s="1">
        <v>1.4924</v>
      </c>
      <c r="W757" s="1">
        <f>U757*1000/40</f>
        <v>23.5775</v>
      </c>
    </row>
    <row r="758" spans="1:23" ht="15">
      <c r="A758" s="2" t="s">
        <v>1179</v>
      </c>
      <c r="B758" s="1">
        <v>0</v>
      </c>
      <c r="C758" s="1">
        <f>A758/1000</f>
        <v>360.877</v>
      </c>
      <c r="D758" s="1">
        <v>0.1554</v>
      </c>
      <c r="E758" s="4">
        <f>B758*1/0.475</f>
        <v>0</v>
      </c>
      <c r="F758" s="4">
        <f>E758*900</f>
        <v>0</v>
      </c>
      <c r="G758" s="4">
        <f>F758*D758*0.00165</f>
        <v>0</v>
      </c>
      <c r="H758" s="1">
        <f>G758*0.00165*13*13*0.3*0.2</f>
        <v>0</v>
      </c>
      <c r="I758" s="4">
        <f>H758*6.019999999999999E+23</f>
        <v>0</v>
      </c>
      <c r="J758" s="1">
        <f>((0.00165*13*13*0.2/18)*0.9+(0.00165*13*13*0.2/44)*0.1)*I758</f>
        <v>0</v>
      </c>
      <c r="K758" s="4">
        <f>J758*0.00000000000000000016</f>
        <v>0</v>
      </c>
      <c r="L758" s="4">
        <f>K758/60</f>
        <v>0</v>
      </c>
      <c r="M758" s="4">
        <f>L758*50</f>
        <v>0</v>
      </c>
      <c r="N758" s="4">
        <f>M758*0.0000001</f>
        <v>0</v>
      </c>
      <c r="U758" s="1">
        <v>0.9482</v>
      </c>
      <c r="V758" s="1">
        <v>1.486</v>
      </c>
      <c r="W758" s="1">
        <f>U758*1000/40</f>
        <v>23.705000000000002</v>
      </c>
    </row>
    <row r="759" spans="1:23" ht="15">
      <c r="A759" s="2" t="s">
        <v>1180</v>
      </c>
      <c r="B759" s="1">
        <v>0</v>
      </c>
      <c r="C759" s="1">
        <f>A759/1000</f>
        <v>362.957</v>
      </c>
      <c r="D759" s="1">
        <v>0.1554</v>
      </c>
      <c r="E759" s="4">
        <f>B759*1/0.475</f>
        <v>0</v>
      </c>
      <c r="F759" s="4">
        <f>E759*900</f>
        <v>0</v>
      </c>
      <c r="G759" s="4">
        <f>F759*D759*0.00165</f>
        <v>0</v>
      </c>
      <c r="H759" s="1">
        <f>G759*0.00165*13*13*0.3*0.2</f>
        <v>0</v>
      </c>
      <c r="I759" s="4">
        <f>H759*6.019999999999999E+23</f>
        <v>0</v>
      </c>
      <c r="J759" s="1">
        <f>((0.00165*13*13*0.2/18)*0.9+(0.00165*13*13*0.2/44)*0.1)*I759</f>
        <v>0</v>
      </c>
      <c r="K759" s="4">
        <f>J759*0.00000000000000000016</f>
        <v>0</v>
      </c>
      <c r="L759" s="4">
        <f>K759/60</f>
        <v>0</v>
      </c>
      <c r="M759" s="4">
        <f>L759*50</f>
        <v>0</v>
      </c>
      <c r="N759" s="4">
        <f>M759*0.0000001</f>
        <v>0</v>
      </c>
      <c r="U759" s="1">
        <v>0.9533</v>
      </c>
      <c r="V759" s="1">
        <v>1.4795</v>
      </c>
      <c r="W759" s="1">
        <f>U759*1000/40</f>
        <v>23.832500000000003</v>
      </c>
    </row>
    <row r="760" spans="1:23" ht="15">
      <c r="A760" s="2" t="s">
        <v>1181</v>
      </c>
      <c r="B760" s="1">
        <v>0</v>
      </c>
      <c r="C760" s="1">
        <f>A760/1000</f>
        <v>364.49</v>
      </c>
      <c r="D760" s="1">
        <v>0.1554</v>
      </c>
      <c r="E760" s="4">
        <f>B760*1/0.475</f>
        <v>0</v>
      </c>
      <c r="F760" s="4">
        <f>E760*900</f>
        <v>0</v>
      </c>
      <c r="G760" s="4">
        <f>F760*D760*0.00165</f>
        <v>0</v>
      </c>
      <c r="H760" s="1">
        <f>G760*0.00165*13*13*0.3*0.2</f>
        <v>0</v>
      </c>
      <c r="I760" s="4">
        <f>H760*6.019999999999999E+23</f>
        <v>0</v>
      </c>
      <c r="J760" s="1">
        <f>((0.00165*13*13*0.2/18)*0.9+(0.00165*13*13*0.2/44)*0.1)*I760</f>
        <v>0</v>
      </c>
      <c r="K760" s="4">
        <f>J760*0.00000000000000000016</f>
        <v>0</v>
      </c>
      <c r="L760" s="4">
        <f>K760/60</f>
        <v>0</v>
      </c>
      <c r="M760" s="4">
        <f>L760*50</f>
        <v>0</v>
      </c>
      <c r="N760" s="4">
        <f>M760*0.0000001</f>
        <v>0</v>
      </c>
      <c r="U760" s="1">
        <v>0.9593</v>
      </c>
      <c r="V760" s="1">
        <v>1.4795</v>
      </c>
      <c r="W760" s="1">
        <f>U760*1000/40</f>
        <v>23.9825</v>
      </c>
    </row>
    <row r="761" spans="1:23" ht="15">
      <c r="A761" s="2" t="s">
        <v>1182</v>
      </c>
      <c r="B761" s="1">
        <v>0</v>
      </c>
      <c r="C761" s="1">
        <f>A761/1000</f>
        <v>365.642</v>
      </c>
      <c r="D761" s="1">
        <v>0.1554</v>
      </c>
      <c r="E761" s="4">
        <f>B761*1/0.475</f>
        <v>0</v>
      </c>
      <c r="F761" s="4">
        <f>E761*900</f>
        <v>0</v>
      </c>
      <c r="G761" s="4">
        <f>F761*D761*0.00165</f>
        <v>0</v>
      </c>
      <c r="H761" s="1">
        <f>G761*0.00165*13*13*0.3*0.2</f>
        <v>0</v>
      </c>
      <c r="I761" s="4">
        <f>H761*6.019999999999999E+23</f>
        <v>0</v>
      </c>
      <c r="J761" s="1">
        <f>((0.00165*13*13*0.2/18)*0.9+(0.00165*13*13*0.2/44)*0.1)*I761</f>
        <v>0</v>
      </c>
      <c r="K761" s="4">
        <f>J761*0.00000000000000000016</f>
        <v>0</v>
      </c>
      <c r="L761" s="4">
        <f>K761/60</f>
        <v>0</v>
      </c>
      <c r="M761" s="4">
        <f>L761*50</f>
        <v>0</v>
      </c>
      <c r="N761" s="4">
        <f>M761*0.0000001</f>
        <v>0</v>
      </c>
      <c r="U761" s="1">
        <v>0.9645</v>
      </c>
      <c r="V761" s="1">
        <v>1.4731</v>
      </c>
      <c r="W761" s="1">
        <f>U761*1000/40</f>
        <v>24.1125</v>
      </c>
    </row>
    <row r="762" spans="1:23" ht="15">
      <c r="A762" s="2" t="s">
        <v>1183</v>
      </c>
      <c r="B762" s="1">
        <v>0</v>
      </c>
      <c r="C762" s="1">
        <f>A762/1000</f>
        <v>365.801</v>
      </c>
      <c r="D762" s="1">
        <v>0.1554</v>
      </c>
      <c r="E762" s="4">
        <f>B762*1/0.475</f>
        <v>0</v>
      </c>
      <c r="F762" s="4">
        <f>E762*900</f>
        <v>0</v>
      </c>
      <c r="G762" s="4">
        <f>F762*D762*0.00165</f>
        <v>0</v>
      </c>
      <c r="H762" s="1">
        <f>G762*0.00165*13*13*0.3*0.2</f>
        <v>0</v>
      </c>
      <c r="I762" s="4">
        <f>H762*6.019999999999999E+23</f>
        <v>0</v>
      </c>
      <c r="J762" s="1">
        <f>((0.00165*13*13*0.2/18)*0.9+(0.00165*13*13*0.2/44)*0.1)*I762</f>
        <v>0</v>
      </c>
      <c r="K762" s="4">
        <f>J762*0.00000000000000000016</f>
        <v>0</v>
      </c>
      <c r="L762" s="4">
        <f>K762/60</f>
        <v>0</v>
      </c>
      <c r="M762" s="4">
        <f>L762*50</f>
        <v>0</v>
      </c>
      <c r="N762" s="4">
        <f>M762*0.0000001</f>
        <v>0</v>
      </c>
      <c r="U762" s="1">
        <v>0.9706</v>
      </c>
      <c r="V762" s="1">
        <v>1.4731</v>
      </c>
      <c r="W762" s="1">
        <f>U762*1000/40</f>
        <v>24.265</v>
      </c>
    </row>
    <row r="763" spans="1:23" ht="15">
      <c r="A763" s="2" t="s">
        <v>1184</v>
      </c>
      <c r="B763" s="1">
        <v>0</v>
      </c>
      <c r="C763" s="1">
        <f>A763/1000</f>
        <v>366.157</v>
      </c>
      <c r="D763" s="1">
        <v>0.1554</v>
      </c>
      <c r="E763" s="4">
        <f>B763*1/0.475</f>
        <v>0</v>
      </c>
      <c r="F763" s="4">
        <f>E763*900</f>
        <v>0</v>
      </c>
      <c r="G763" s="4">
        <f>F763*D763*0.00165</f>
        <v>0</v>
      </c>
      <c r="H763" s="1">
        <f>G763*0.00165*13*13*0.3*0.2</f>
        <v>0</v>
      </c>
      <c r="I763" s="4">
        <f>H763*6.019999999999999E+23</f>
        <v>0</v>
      </c>
      <c r="J763" s="1">
        <f>((0.00165*13*13*0.2/18)*0.9+(0.00165*13*13*0.2/44)*0.1)*I763</f>
        <v>0</v>
      </c>
      <c r="K763" s="4">
        <f>J763*0.00000000000000000016</f>
        <v>0</v>
      </c>
      <c r="L763" s="4">
        <f>K763/60</f>
        <v>0</v>
      </c>
      <c r="M763" s="4">
        <f>L763*50</f>
        <v>0</v>
      </c>
      <c r="N763" s="4">
        <f>M763*0.0000001</f>
        <v>0</v>
      </c>
      <c r="U763" s="1">
        <v>0.9758</v>
      </c>
      <c r="V763" s="1">
        <v>1.4666000000000001</v>
      </c>
      <c r="W763" s="1">
        <f>U763*1000/40</f>
        <v>24.395</v>
      </c>
    </row>
    <row r="764" spans="1:23" ht="15">
      <c r="A764" s="2" t="s">
        <v>1185</v>
      </c>
      <c r="B764" s="1">
        <v>0</v>
      </c>
      <c r="C764" s="1">
        <f>A764/1000</f>
        <v>368.989</v>
      </c>
      <c r="D764" s="1">
        <v>0.1554</v>
      </c>
      <c r="E764" s="4">
        <f>B764*1/0.475</f>
        <v>0</v>
      </c>
      <c r="F764" s="4">
        <f>E764*900</f>
        <v>0</v>
      </c>
      <c r="G764" s="4">
        <f>F764*D764*0.00165</f>
        <v>0</v>
      </c>
      <c r="H764" s="1">
        <f>G764*0.00165*13*13*0.3*0.2</f>
        <v>0</v>
      </c>
      <c r="I764" s="4">
        <f>H764*6.019999999999999E+23</f>
        <v>0</v>
      </c>
      <c r="J764" s="1">
        <f>((0.00165*13*13*0.2/18)*0.9+(0.00165*13*13*0.2/44)*0.1)*I764</f>
        <v>0</v>
      </c>
      <c r="K764" s="4">
        <f>J764*0.00000000000000000016</f>
        <v>0</v>
      </c>
      <c r="L764" s="4">
        <f>K764/60</f>
        <v>0</v>
      </c>
      <c r="M764" s="4">
        <f>L764*50</f>
        <v>0</v>
      </c>
      <c r="N764" s="4">
        <f>M764*0.0000001</f>
        <v>0</v>
      </c>
      <c r="U764" s="1">
        <v>0.9748</v>
      </c>
      <c r="V764" s="1">
        <v>1.4602</v>
      </c>
      <c r="W764" s="1">
        <f>U764*1000/40</f>
        <v>24.369999999999997</v>
      </c>
    </row>
    <row r="765" spans="1:23" ht="15">
      <c r="A765" s="2" t="s">
        <v>1186</v>
      </c>
      <c r="B765" s="1">
        <v>0</v>
      </c>
      <c r="C765" s="1">
        <f>A765/1000</f>
        <v>369.527</v>
      </c>
      <c r="D765" s="1">
        <v>0.1554</v>
      </c>
      <c r="E765" s="4">
        <f>B765*1/0.475</f>
        <v>0</v>
      </c>
      <c r="F765" s="4">
        <f>E765*900</f>
        <v>0</v>
      </c>
      <c r="G765" s="4">
        <f>F765*D765*0.00165</f>
        <v>0</v>
      </c>
      <c r="H765" s="1">
        <f>G765*0.00165*13*13*0.3*0.2</f>
        <v>0</v>
      </c>
      <c r="I765" s="4">
        <f>H765*6.019999999999999E+23</f>
        <v>0</v>
      </c>
      <c r="J765" s="1">
        <f>((0.00165*13*13*0.2/18)*0.9+(0.00165*13*13*0.2/44)*0.1)*I765</f>
        <v>0</v>
      </c>
      <c r="K765" s="4">
        <f>J765*0.00000000000000000016</f>
        <v>0</v>
      </c>
      <c r="L765" s="4">
        <f>K765/60</f>
        <v>0</v>
      </c>
      <c r="M765" s="4">
        <f>L765*50</f>
        <v>0</v>
      </c>
      <c r="N765" s="4">
        <f>M765*0.0000001</f>
        <v>0</v>
      </c>
      <c r="U765" s="1">
        <v>0.9802000000000001</v>
      </c>
      <c r="V765" s="1">
        <v>1.4538</v>
      </c>
      <c r="W765" s="1">
        <f>U765*1000/40</f>
        <v>24.505000000000003</v>
      </c>
    </row>
    <row r="766" spans="1:23" ht="15">
      <c r="A766" s="2" t="s">
        <v>1187</v>
      </c>
      <c r="B766" s="1">
        <v>0</v>
      </c>
      <c r="C766" s="1">
        <f>A766/1000</f>
        <v>370.01</v>
      </c>
      <c r="D766" s="1">
        <v>0.14880000000000002</v>
      </c>
      <c r="E766" s="4">
        <f>B766*1/0.475</f>
        <v>0</v>
      </c>
      <c r="F766" s="4">
        <f>E766*900</f>
        <v>0</v>
      </c>
      <c r="G766" s="4">
        <f>F766*D766*0.00165</f>
        <v>0</v>
      </c>
      <c r="H766" s="1">
        <f>G766*0.00165*13*13*0.3*0.2</f>
        <v>0</v>
      </c>
      <c r="I766" s="4">
        <f>H766*6.019999999999999E+23</f>
        <v>0</v>
      </c>
      <c r="J766" s="1">
        <f>((0.00165*13*13*0.2/18)*0.9+(0.00165*13*13*0.2/44)*0.1)*I766</f>
        <v>0</v>
      </c>
      <c r="K766" s="4">
        <f>J766*0.00000000000000000016</f>
        <v>0</v>
      </c>
      <c r="L766" s="4">
        <f>K766/60</f>
        <v>0</v>
      </c>
      <c r="M766" s="4">
        <f>L766*50</f>
        <v>0</v>
      </c>
      <c r="N766" s="4">
        <f>M766*0.0000001</f>
        <v>0</v>
      </c>
      <c r="U766" s="1">
        <v>0.9855</v>
      </c>
      <c r="V766" s="1">
        <v>1.4473</v>
      </c>
      <c r="W766" s="1">
        <f>U766*1000/40</f>
        <v>24.6375</v>
      </c>
    </row>
    <row r="767" spans="1:23" ht="15">
      <c r="A767" s="2" t="s">
        <v>1188</v>
      </c>
      <c r="B767" s="1">
        <v>0</v>
      </c>
      <c r="C767" s="1">
        <f>A767/1000</f>
        <v>371.162</v>
      </c>
      <c r="D767" s="1">
        <v>0.14880000000000002</v>
      </c>
      <c r="E767" s="4">
        <f>B767*1/0.475</f>
        <v>0</v>
      </c>
      <c r="F767" s="4">
        <f>E767*900</f>
        <v>0</v>
      </c>
      <c r="G767" s="4">
        <f>F767*D767*0.00165</f>
        <v>0</v>
      </c>
      <c r="H767" s="1">
        <f>G767*0.00165*13*13*0.3*0.2</f>
        <v>0</v>
      </c>
      <c r="I767" s="4">
        <f>H767*6.019999999999999E+23</f>
        <v>0</v>
      </c>
      <c r="J767" s="1">
        <f>((0.00165*13*13*0.2/18)*0.9+(0.00165*13*13*0.2/44)*0.1)*I767</f>
        <v>0</v>
      </c>
      <c r="K767" s="4">
        <f>J767*0.00000000000000000016</f>
        <v>0</v>
      </c>
      <c r="L767" s="4">
        <f>K767/60</f>
        <v>0</v>
      </c>
      <c r="M767" s="4">
        <f>L767*50</f>
        <v>0</v>
      </c>
      <c r="N767" s="4">
        <f>M767*0.0000001</f>
        <v>0</v>
      </c>
      <c r="U767" s="1">
        <v>0.9917</v>
      </c>
      <c r="V767" s="1">
        <v>1.4473</v>
      </c>
      <c r="W767" s="1">
        <f>U767*1000/40</f>
        <v>24.7925</v>
      </c>
    </row>
    <row r="768" spans="1:23" ht="15">
      <c r="A768" s="2" t="s">
        <v>1189</v>
      </c>
      <c r="B768" s="1">
        <v>0</v>
      </c>
      <c r="C768" s="1">
        <f>A768/1000</f>
        <v>371.321</v>
      </c>
      <c r="D768" s="1">
        <v>0.14880000000000002</v>
      </c>
      <c r="E768" s="4">
        <f>B768*1/0.475</f>
        <v>0</v>
      </c>
      <c r="F768" s="4">
        <f>E768*900</f>
        <v>0</v>
      </c>
      <c r="G768" s="4">
        <f>F768*D768*0.00165</f>
        <v>0</v>
      </c>
      <c r="H768" s="1">
        <f>G768*0.00165*13*13*0.3*0.2</f>
        <v>0</v>
      </c>
      <c r="I768" s="4">
        <f>H768*6.019999999999999E+23</f>
        <v>0</v>
      </c>
      <c r="J768" s="1">
        <f>((0.00165*13*13*0.2/18)*0.9+(0.00165*13*13*0.2/44)*0.1)*I768</f>
        <v>0</v>
      </c>
      <c r="K768" s="4">
        <f>J768*0.00000000000000000016</f>
        <v>0</v>
      </c>
      <c r="L768" s="4">
        <f>K768/60</f>
        <v>0</v>
      </c>
      <c r="M768" s="4">
        <f>L768*50</f>
        <v>0</v>
      </c>
      <c r="N768" s="4">
        <f>M768*0.0000001</f>
        <v>0</v>
      </c>
      <c r="U768" s="1">
        <v>0.9979</v>
      </c>
      <c r="V768" s="1">
        <v>1.4473</v>
      </c>
      <c r="W768" s="1">
        <f>U768*1000/40</f>
        <v>24.947499999999998</v>
      </c>
    </row>
    <row r="769" spans="1:23" ht="15">
      <c r="A769" s="2" t="s">
        <v>1190</v>
      </c>
      <c r="B769" s="1">
        <v>0</v>
      </c>
      <c r="C769" s="1">
        <f>A769/1000</f>
        <v>373.38</v>
      </c>
      <c r="D769" s="1">
        <v>0.14880000000000002</v>
      </c>
      <c r="E769" s="4">
        <f>B769*1/0.475</f>
        <v>0</v>
      </c>
      <c r="F769" s="4">
        <f>E769*900</f>
        <v>0</v>
      </c>
      <c r="G769" s="4">
        <f>F769*D769*0.00165</f>
        <v>0</v>
      </c>
      <c r="H769" s="1">
        <f>G769*0.00165*13*13*0.3*0.2</f>
        <v>0</v>
      </c>
      <c r="I769" s="4">
        <f>H769*6.019999999999999E+23</f>
        <v>0</v>
      </c>
      <c r="J769" s="1">
        <f>((0.00165*13*13*0.2/18)*0.9+(0.00165*13*13*0.2/44)*0.1)*I769</f>
        <v>0</v>
      </c>
      <c r="K769" s="4">
        <f>J769*0.00000000000000000016</f>
        <v>0</v>
      </c>
      <c r="L769" s="4">
        <f>K769/60</f>
        <v>0</v>
      </c>
      <c r="M769" s="4">
        <f>L769*50</f>
        <v>0</v>
      </c>
      <c r="N769" s="4">
        <f>M769*0.0000001</f>
        <v>0</v>
      </c>
      <c r="U769" s="1">
        <v>1.0033</v>
      </c>
      <c r="V769" s="1">
        <v>1.4408</v>
      </c>
      <c r="W769" s="1">
        <f>U769*1000/40</f>
        <v>25.082500000000003</v>
      </c>
    </row>
    <row r="770" spans="1:23" ht="15">
      <c r="A770" s="2" t="s">
        <v>1191</v>
      </c>
      <c r="B770" s="1">
        <v>0</v>
      </c>
      <c r="C770" s="1">
        <f>A770/1000</f>
        <v>374.532</v>
      </c>
      <c r="D770" s="1">
        <v>0.14880000000000002</v>
      </c>
      <c r="E770" s="4">
        <f>B770*1/0.475</f>
        <v>0</v>
      </c>
      <c r="F770" s="4">
        <f>E770*900</f>
        <v>0</v>
      </c>
      <c r="G770" s="4">
        <f>F770*D770*0.00165</f>
        <v>0</v>
      </c>
      <c r="H770" s="1">
        <f>G770*0.00165*13*13*0.3*0.2</f>
        <v>0</v>
      </c>
      <c r="I770" s="4">
        <f>H770*6.019999999999999E+23</f>
        <v>0</v>
      </c>
      <c r="J770" s="1">
        <f>((0.00165*13*13*0.2/18)*0.9+(0.00165*13*13*0.2/44)*0.1)*I770</f>
        <v>0</v>
      </c>
      <c r="K770" s="4">
        <f>J770*0.00000000000000000016</f>
        <v>0</v>
      </c>
      <c r="L770" s="4">
        <f>K770/60</f>
        <v>0</v>
      </c>
      <c r="M770" s="4">
        <f>L770*50</f>
        <v>0</v>
      </c>
      <c r="N770" s="4">
        <f>M770*0.0000001</f>
        <v>0</v>
      </c>
      <c r="U770" s="1">
        <v>1.0096</v>
      </c>
      <c r="V770" s="1">
        <v>1.4408</v>
      </c>
      <c r="W770" s="1">
        <f>U770*1000/40</f>
        <v>25.240000000000002</v>
      </c>
    </row>
    <row r="771" spans="1:23" ht="15">
      <c r="A771" s="2" t="s">
        <v>1192</v>
      </c>
      <c r="B771" s="1">
        <v>0</v>
      </c>
      <c r="C771" s="1">
        <f>A771/1000</f>
        <v>374.691</v>
      </c>
      <c r="D771" s="1">
        <v>0.14880000000000002</v>
      </c>
      <c r="E771" s="4">
        <f>B771*1/0.475</f>
        <v>0</v>
      </c>
      <c r="F771" s="4">
        <f>E771*900</f>
        <v>0</v>
      </c>
      <c r="G771" s="4">
        <f>F771*D771*0.00165</f>
        <v>0</v>
      </c>
      <c r="H771" s="1">
        <f>G771*0.00165*13*13*0.3*0.2</f>
        <v>0</v>
      </c>
      <c r="I771" s="4">
        <f>H771*6.019999999999999E+23</f>
        <v>0</v>
      </c>
      <c r="J771" s="1">
        <f>((0.00165*13*13*0.2/18)*0.9+(0.00165*13*13*0.2/44)*0.1)*I771</f>
        <v>0</v>
      </c>
      <c r="K771" s="4">
        <f>J771*0.00000000000000000016</f>
        <v>0</v>
      </c>
      <c r="L771" s="4">
        <f>K771/60</f>
        <v>0</v>
      </c>
      <c r="M771" s="4">
        <f>L771*50</f>
        <v>0</v>
      </c>
      <c r="N771" s="4">
        <f>M771*0.0000001</f>
        <v>0</v>
      </c>
      <c r="U771" s="1">
        <v>1.0087</v>
      </c>
      <c r="V771" s="1">
        <v>1.4344000000000001</v>
      </c>
      <c r="W771" s="1">
        <f>U771*1000/40</f>
        <v>25.217499999999998</v>
      </c>
    </row>
    <row r="772" spans="1:23" ht="15">
      <c r="A772" s="2" t="s">
        <v>1193</v>
      </c>
      <c r="B772" s="1">
        <v>0</v>
      </c>
      <c r="C772" s="1">
        <f>A772/1000</f>
        <v>376.147</v>
      </c>
      <c r="D772" s="1">
        <v>0.14880000000000002</v>
      </c>
      <c r="E772" s="4">
        <f>B772*1/0.475</f>
        <v>0</v>
      </c>
      <c r="F772" s="4">
        <f>E772*900</f>
        <v>0</v>
      </c>
      <c r="G772" s="4">
        <f>F772*D772*0.00165</f>
        <v>0</v>
      </c>
      <c r="H772" s="1">
        <f>G772*0.00165*13*13*0.3*0.2</f>
        <v>0</v>
      </c>
      <c r="I772" s="4">
        <f>H772*6.019999999999999E+23</f>
        <v>0</v>
      </c>
      <c r="J772" s="1">
        <f>((0.00165*13*13*0.2/18)*0.9+(0.00165*13*13*0.2/44)*0.1)*I772</f>
        <v>0</v>
      </c>
      <c r="K772" s="4">
        <f>J772*0.00000000000000000016</f>
        <v>0</v>
      </c>
      <c r="L772" s="4">
        <f>K772/60</f>
        <v>0</v>
      </c>
      <c r="M772" s="4">
        <f>L772*50</f>
        <v>0</v>
      </c>
      <c r="N772" s="4">
        <f>M772*0.0000001</f>
        <v>0</v>
      </c>
      <c r="U772" s="1">
        <v>1.0142</v>
      </c>
      <c r="V772" s="1">
        <v>1.428</v>
      </c>
      <c r="W772" s="1">
        <f>U772*1000/40</f>
        <v>25.355</v>
      </c>
    </row>
    <row r="773" spans="1:23" ht="15">
      <c r="A773" s="2" t="s">
        <v>1194</v>
      </c>
      <c r="B773" s="1">
        <v>0</v>
      </c>
      <c r="C773" s="1">
        <f>A773/1000</f>
        <v>376.167</v>
      </c>
      <c r="D773" s="1">
        <v>0.14880000000000002</v>
      </c>
      <c r="E773" s="4">
        <f>B773*1/0.475</f>
        <v>0</v>
      </c>
      <c r="F773" s="4">
        <f>E773*900</f>
        <v>0</v>
      </c>
      <c r="G773" s="4">
        <f>F773*D773*0.00165</f>
        <v>0</v>
      </c>
      <c r="H773" s="1">
        <f>G773*0.00165*13*13*0.3*0.2</f>
        <v>0</v>
      </c>
      <c r="I773" s="4">
        <f>H773*6.019999999999999E+23</f>
        <v>0</v>
      </c>
      <c r="J773" s="1">
        <f>((0.00165*13*13*0.2/18)*0.9+(0.00165*13*13*0.2/44)*0.1)*I773</f>
        <v>0</v>
      </c>
      <c r="K773" s="4">
        <f>J773*0.00000000000000000016</f>
        <v>0</v>
      </c>
      <c r="L773" s="4">
        <f>K773/60</f>
        <v>0</v>
      </c>
      <c r="M773" s="4">
        <f>L773*50</f>
        <v>0</v>
      </c>
      <c r="N773" s="4">
        <f>M773*0.0000001</f>
        <v>0</v>
      </c>
      <c r="U773" s="1">
        <v>1.0133</v>
      </c>
      <c r="V773" s="1">
        <v>1.4215</v>
      </c>
      <c r="W773" s="1">
        <f>U773*1000/40</f>
        <v>25.332500000000003</v>
      </c>
    </row>
    <row r="774" spans="1:23" ht="15">
      <c r="A774" s="2" t="s">
        <v>1195</v>
      </c>
      <c r="B774" s="1">
        <v>0</v>
      </c>
      <c r="C774" s="1">
        <f>A774/1000</f>
        <v>378.247</v>
      </c>
      <c r="D774" s="1">
        <v>0.14880000000000002</v>
      </c>
      <c r="E774" s="4">
        <f>B774*1/0.475</f>
        <v>0</v>
      </c>
      <c r="F774" s="4">
        <f>E774*900</f>
        <v>0</v>
      </c>
      <c r="G774" s="4">
        <f>F774*D774*0.00165</f>
        <v>0</v>
      </c>
      <c r="H774" s="1">
        <f>G774*0.00165*13*13*0.3*0.2</f>
        <v>0</v>
      </c>
      <c r="I774" s="4">
        <f>H774*6.019999999999999E+23</f>
        <v>0</v>
      </c>
      <c r="J774" s="1">
        <f>((0.00165*13*13*0.2/18)*0.9+(0.00165*13*13*0.2/44)*0.1)*I774</f>
        <v>0</v>
      </c>
      <c r="K774" s="4">
        <f>J774*0.00000000000000000016</f>
        <v>0</v>
      </c>
      <c r="L774" s="4">
        <f>K774/60</f>
        <v>0</v>
      </c>
      <c r="M774" s="4">
        <f>L774*50</f>
        <v>0</v>
      </c>
      <c r="N774" s="4">
        <f>M774*0.0000001</f>
        <v>0</v>
      </c>
      <c r="U774" s="1">
        <v>1.0188</v>
      </c>
      <c r="V774" s="1">
        <v>1.4151</v>
      </c>
      <c r="W774" s="1">
        <f>U774*1000/40</f>
        <v>25.47</v>
      </c>
    </row>
    <row r="775" spans="1:23" ht="15">
      <c r="A775" s="2" t="s">
        <v>1196</v>
      </c>
      <c r="B775" s="1">
        <v>0</v>
      </c>
      <c r="C775" s="1">
        <f>A775/1000</f>
        <v>380.02</v>
      </c>
      <c r="D775" s="1">
        <v>0.14880000000000002</v>
      </c>
      <c r="E775" s="4">
        <f>B775*1/0.475</f>
        <v>0</v>
      </c>
      <c r="F775" s="4">
        <f>E775*900</f>
        <v>0</v>
      </c>
      <c r="G775" s="4">
        <f>F775*D775*0.00165</f>
        <v>0</v>
      </c>
      <c r="H775" s="1">
        <f>G775*0.00165*13*13*0.3*0.2</f>
        <v>0</v>
      </c>
      <c r="I775" s="4">
        <f>H775*6.019999999999999E+23</f>
        <v>0</v>
      </c>
      <c r="J775" s="1">
        <f>((0.00165*13*13*0.2/18)*0.9+(0.00165*13*13*0.2/44)*0.1)*I775</f>
        <v>0</v>
      </c>
      <c r="K775" s="4">
        <f>J775*0.00000000000000000016</f>
        <v>0</v>
      </c>
      <c r="L775" s="4">
        <f>K775/60</f>
        <v>0</v>
      </c>
      <c r="M775" s="4">
        <f>L775*50</f>
        <v>0</v>
      </c>
      <c r="N775" s="4">
        <f>M775*0.0000001</f>
        <v>0</v>
      </c>
      <c r="U775" s="1">
        <v>1.0179</v>
      </c>
      <c r="V775" s="1">
        <v>1.4087</v>
      </c>
      <c r="W775" s="1">
        <f>U775*1000/40</f>
        <v>25.447499999999998</v>
      </c>
    </row>
    <row r="776" spans="1:23" ht="15">
      <c r="A776" s="2" t="s">
        <v>1197</v>
      </c>
      <c r="B776" s="1">
        <v>0</v>
      </c>
      <c r="C776" s="1">
        <f>A776/1000</f>
        <v>381.172</v>
      </c>
      <c r="D776" s="1">
        <v>0.14880000000000002</v>
      </c>
      <c r="E776" s="4">
        <f>B776*1/0.475</f>
        <v>0</v>
      </c>
      <c r="F776" s="4">
        <f>E776*900</f>
        <v>0</v>
      </c>
      <c r="G776" s="4">
        <f>F776*D776*0.00165</f>
        <v>0</v>
      </c>
      <c r="H776" s="1">
        <f>G776*0.00165*13*13*0.3*0.2</f>
        <v>0</v>
      </c>
      <c r="I776" s="4">
        <f>H776*6.019999999999999E+23</f>
        <v>0</v>
      </c>
      <c r="J776" s="1">
        <f>((0.00165*13*13*0.2/18)*0.9+(0.00165*13*13*0.2/44)*0.1)*I776</f>
        <v>0</v>
      </c>
      <c r="K776" s="4">
        <f>J776*0.00000000000000000016</f>
        <v>0</v>
      </c>
      <c r="L776" s="4">
        <f>K776/60</f>
        <v>0</v>
      </c>
      <c r="M776" s="4">
        <f>L776*50</f>
        <v>0</v>
      </c>
      <c r="N776" s="4">
        <f>M776*0.0000001</f>
        <v>0</v>
      </c>
      <c r="U776" s="1">
        <v>1.017</v>
      </c>
      <c r="V776" s="1">
        <v>1.4022000000000001</v>
      </c>
      <c r="W776" s="1">
        <f>U776*1000/40</f>
        <v>25.424999999999997</v>
      </c>
    </row>
    <row r="777" spans="1:23" ht="15">
      <c r="A777" s="2" t="s">
        <v>1198</v>
      </c>
      <c r="B777" s="1">
        <v>0</v>
      </c>
      <c r="C777" s="1">
        <f>A777/1000</f>
        <v>381.331</v>
      </c>
      <c r="D777" s="1">
        <v>0.14880000000000002</v>
      </c>
      <c r="E777" s="4">
        <f>B777*1/0.475</f>
        <v>0</v>
      </c>
      <c r="F777" s="4">
        <f>E777*900</f>
        <v>0</v>
      </c>
      <c r="G777" s="4">
        <f>F777*D777*0.00165</f>
        <v>0</v>
      </c>
      <c r="H777" s="1">
        <f>G777*0.00165*13*13*0.3*0.2</f>
        <v>0</v>
      </c>
      <c r="I777" s="4">
        <f>H777*6.019999999999999E+23</f>
        <v>0</v>
      </c>
      <c r="J777" s="1">
        <f>((0.00165*13*13*0.2/18)*0.9+(0.00165*13*13*0.2/44)*0.1)*I777</f>
        <v>0</v>
      </c>
      <c r="K777" s="4">
        <f>J777*0.00000000000000000016</f>
        <v>0</v>
      </c>
      <c r="L777" s="4">
        <f>K777/60</f>
        <v>0</v>
      </c>
      <c r="M777" s="4">
        <f>L777*50</f>
        <v>0</v>
      </c>
      <c r="N777" s="4">
        <f>M777*0.0000001</f>
        <v>0</v>
      </c>
      <c r="U777" s="1">
        <v>1.0225</v>
      </c>
      <c r="V777" s="1">
        <v>1.3958</v>
      </c>
      <c r="W777" s="1">
        <f>U777*1000/40</f>
        <v>25.5625</v>
      </c>
    </row>
    <row r="778" spans="1:23" ht="15">
      <c r="A778" s="2" t="s">
        <v>1199</v>
      </c>
      <c r="B778" s="1">
        <v>0</v>
      </c>
      <c r="C778" s="1">
        <f>A778/1000</f>
        <v>382.1</v>
      </c>
      <c r="D778" s="1">
        <v>0.14880000000000002</v>
      </c>
      <c r="E778" s="4">
        <f>B778*1/0.475</f>
        <v>0</v>
      </c>
      <c r="F778" s="4">
        <f>E778*900</f>
        <v>0</v>
      </c>
      <c r="G778" s="4">
        <f>F778*D778*0.00165</f>
        <v>0</v>
      </c>
      <c r="H778" s="1">
        <f>G778*0.00165*13*13*0.3*0.2</f>
        <v>0</v>
      </c>
      <c r="I778" s="4">
        <f>H778*6.019999999999999E+23</f>
        <v>0</v>
      </c>
      <c r="J778" s="1">
        <f>((0.00165*13*13*0.2/18)*0.9+(0.00165*13*13*0.2/44)*0.1)*I778</f>
        <v>0</v>
      </c>
      <c r="K778" s="4">
        <f>J778*0.00000000000000000016</f>
        <v>0</v>
      </c>
      <c r="L778" s="4">
        <f>K778/60</f>
        <v>0</v>
      </c>
      <c r="M778" s="4">
        <f>L778*50</f>
        <v>0</v>
      </c>
      <c r="N778" s="4">
        <f>M778*0.0000001</f>
        <v>0</v>
      </c>
      <c r="U778" s="1">
        <v>1.0216</v>
      </c>
      <c r="V778" s="1">
        <v>1.3894</v>
      </c>
      <c r="W778" s="1">
        <f>U778*1000/40</f>
        <v>25.54</v>
      </c>
    </row>
    <row r="779" spans="1:23" ht="15">
      <c r="A779" s="2" t="s">
        <v>1200</v>
      </c>
      <c r="B779" s="1">
        <v>0</v>
      </c>
      <c r="C779" s="1">
        <f>A779/1000</f>
        <v>383.252</v>
      </c>
      <c r="D779" s="1">
        <v>0.14880000000000002</v>
      </c>
      <c r="E779" s="4">
        <f>B779*1/0.475</f>
        <v>0</v>
      </c>
      <c r="F779" s="4">
        <f>E779*900</f>
        <v>0</v>
      </c>
      <c r="G779" s="4">
        <f>F779*D779*0.00165</f>
        <v>0</v>
      </c>
      <c r="H779" s="1">
        <f>G779*0.00165*13*13*0.3*0.2</f>
        <v>0</v>
      </c>
      <c r="I779" s="4">
        <f>H779*6.019999999999999E+23</f>
        <v>0</v>
      </c>
      <c r="J779" s="1">
        <f>((0.00165*13*13*0.2/18)*0.9+(0.00165*13*13*0.2/44)*0.1)*I779</f>
        <v>0</v>
      </c>
      <c r="K779" s="4">
        <f>J779*0.00000000000000000016</f>
        <v>0</v>
      </c>
      <c r="L779" s="4">
        <f>K779/60</f>
        <v>0</v>
      </c>
      <c r="M779" s="4">
        <f>L779*50</f>
        <v>0</v>
      </c>
      <c r="N779" s="4">
        <f>M779*0.0000001</f>
        <v>0</v>
      </c>
      <c r="U779" s="1">
        <v>1.028</v>
      </c>
      <c r="V779" s="1">
        <v>1.3894</v>
      </c>
      <c r="W779" s="1">
        <f>U779*1000/40</f>
        <v>25.7</v>
      </c>
    </row>
    <row r="780" spans="1:23" ht="15">
      <c r="A780" s="2" t="s">
        <v>1201</v>
      </c>
      <c r="B780" s="1">
        <v>0</v>
      </c>
      <c r="C780" s="1">
        <f>A780/1000</f>
        <v>383.411</v>
      </c>
      <c r="D780" s="1">
        <v>0.14880000000000002</v>
      </c>
      <c r="E780" s="4">
        <f>B780*1/0.475</f>
        <v>0</v>
      </c>
      <c r="F780" s="4">
        <f>E780*900</f>
        <v>0</v>
      </c>
      <c r="G780" s="4">
        <f>F780*D780*0.00165</f>
        <v>0</v>
      </c>
      <c r="H780" s="1">
        <f>G780*0.00165*13*13*0.3*0.2</f>
        <v>0</v>
      </c>
      <c r="I780" s="4">
        <f>H780*6.019999999999999E+23</f>
        <v>0</v>
      </c>
      <c r="J780" s="1">
        <f>((0.00165*13*13*0.2/18)*0.9+(0.00165*13*13*0.2/44)*0.1)*I780</f>
        <v>0</v>
      </c>
      <c r="K780" s="4">
        <f>J780*0.00000000000000000016</f>
        <v>0</v>
      </c>
      <c r="L780" s="4">
        <f>K780/60</f>
        <v>0</v>
      </c>
      <c r="M780" s="4">
        <f>L780*50</f>
        <v>0</v>
      </c>
      <c r="N780" s="4">
        <f>M780*0.0000001</f>
        <v>0</v>
      </c>
      <c r="U780" s="1">
        <v>1.0271</v>
      </c>
      <c r="V780" s="1">
        <v>1.3829</v>
      </c>
      <c r="W780" s="1">
        <f>U780*1000/40</f>
        <v>25.6775</v>
      </c>
    </row>
    <row r="781" spans="1:23" ht="15">
      <c r="A781" s="2" t="s">
        <v>1202</v>
      </c>
      <c r="B781" s="1">
        <v>0</v>
      </c>
      <c r="C781" s="1">
        <f>A781/1000</f>
        <v>383.917</v>
      </c>
      <c r="D781" s="1">
        <v>0.14880000000000002</v>
      </c>
      <c r="E781" s="4">
        <f>B781*1/0.475</f>
        <v>0</v>
      </c>
      <c r="F781" s="4">
        <f>E781*900</f>
        <v>0</v>
      </c>
      <c r="G781" s="4">
        <f>F781*D781*0.00165</f>
        <v>0</v>
      </c>
      <c r="H781" s="1">
        <f>G781*0.00165*13*13*0.3*0.2</f>
        <v>0</v>
      </c>
      <c r="I781" s="4">
        <f>H781*6.019999999999999E+23</f>
        <v>0</v>
      </c>
      <c r="J781" s="1">
        <f>((0.00165*13*13*0.2/18)*0.9+(0.00165*13*13*0.2/44)*0.1)*I781</f>
        <v>0</v>
      </c>
      <c r="K781" s="4">
        <f>J781*0.00000000000000000016</f>
        <v>0</v>
      </c>
      <c r="L781" s="4">
        <f>K781/60</f>
        <v>0</v>
      </c>
      <c r="M781" s="4">
        <f>L781*50</f>
        <v>0</v>
      </c>
      <c r="N781" s="4">
        <f>M781*0.0000001</f>
        <v>0</v>
      </c>
      <c r="U781" s="1">
        <v>1.0327</v>
      </c>
      <c r="V781" s="1">
        <v>1.3765</v>
      </c>
      <c r="W781" s="1">
        <f>U781*1000/40</f>
        <v>25.817500000000003</v>
      </c>
    </row>
    <row r="782" spans="1:23" ht="15">
      <c r="A782" s="2" t="s">
        <v>1203</v>
      </c>
      <c r="B782" s="1">
        <v>0</v>
      </c>
      <c r="C782" s="1">
        <f>A782/1000</f>
        <v>386.107</v>
      </c>
      <c r="D782" s="1">
        <v>0.14880000000000002</v>
      </c>
      <c r="E782" s="4">
        <f>B782*1/0.475</f>
        <v>0</v>
      </c>
      <c r="F782" s="4">
        <f>E782*900</f>
        <v>0</v>
      </c>
      <c r="G782" s="4">
        <f>F782*D782*0.00165</f>
        <v>0</v>
      </c>
      <c r="H782" s="1">
        <f>G782*0.00165*13*13*0.3*0.2</f>
        <v>0</v>
      </c>
      <c r="I782" s="4">
        <f>H782*6.019999999999999E+23</f>
        <v>0</v>
      </c>
      <c r="J782" s="1">
        <f>((0.00165*13*13*0.2/18)*0.9+(0.00165*13*13*0.2/44)*0.1)*I782</f>
        <v>0</v>
      </c>
      <c r="K782" s="4">
        <f>J782*0.00000000000000000016</f>
        <v>0</v>
      </c>
      <c r="L782" s="4">
        <f>K782/60</f>
        <v>0</v>
      </c>
      <c r="M782" s="4">
        <f>L782*50</f>
        <v>0</v>
      </c>
      <c r="N782" s="4">
        <f>M782*0.0000001</f>
        <v>0</v>
      </c>
      <c r="U782" s="1">
        <v>1.0383</v>
      </c>
      <c r="V782" s="1">
        <v>1.37</v>
      </c>
      <c r="W782" s="1">
        <f>U782*1000/40</f>
        <v>25.9575</v>
      </c>
    </row>
    <row r="783" spans="1:23" ht="15">
      <c r="A783" s="2" t="s">
        <v>1204</v>
      </c>
      <c r="B783" s="1">
        <v>0</v>
      </c>
      <c r="C783" s="1">
        <f>A783/1000</f>
        <v>391.437</v>
      </c>
      <c r="D783" s="1">
        <v>0.14880000000000002</v>
      </c>
      <c r="E783" s="4">
        <f>B783*1/0.475</f>
        <v>0</v>
      </c>
      <c r="F783" s="4">
        <f>E783*900</f>
        <v>0</v>
      </c>
      <c r="G783" s="4">
        <f>F783*D783*0.00165</f>
        <v>0</v>
      </c>
      <c r="H783" s="1">
        <f>G783*0.00165*13*13*0.3*0.2</f>
        <v>0</v>
      </c>
      <c r="I783" s="4">
        <f>H783*6.019999999999999E+23</f>
        <v>0</v>
      </c>
      <c r="J783" s="1">
        <f>((0.00165*13*13*0.2/18)*0.9+(0.00165*13*13*0.2/44)*0.1)*I783</f>
        <v>0</v>
      </c>
      <c r="K783" s="4">
        <f>J783*0.00000000000000000016</f>
        <v>0</v>
      </c>
      <c r="L783" s="4">
        <f>K783/60</f>
        <v>0</v>
      </c>
      <c r="M783" s="4">
        <f>L783*50</f>
        <v>0</v>
      </c>
      <c r="N783" s="4">
        <f>M783*0.0000001</f>
        <v>0</v>
      </c>
      <c r="U783" s="1">
        <v>1.0374</v>
      </c>
      <c r="V783" s="1">
        <v>1.3636</v>
      </c>
      <c r="W783" s="1">
        <f>U783*1000/40</f>
        <v>25.935000000000002</v>
      </c>
    </row>
    <row r="784" spans="1:23" ht="15">
      <c r="A784" s="2" t="s">
        <v>1205</v>
      </c>
      <c r="B784" s="1">
        <v>0</v>
      </c>
      <c r="C784" s="1">
        <f>A784/1000</f>
        <v>395.29</v>
      </c>
      <c r="D784" s="1">
        <v>0.14880000000000002</v>
      </c>
      <c r="E784" s="4">
        <f>B784*1/0.475</f>
        <v>0</v>
      </c>
      <c r="F784" s="4">
        <f>E784*900</f>
        <v>0</v>
      </c>
      <c r="G784" s="4">
        <f>F784*D784*0.00165</f>
        <v>0</v>
      </c>
      <c r="H784" s="1">
        <f>G784*0.00165*13*13*0.3*0.2</f>
        <v>0</v>
      </c>
      <c r="I784" s="4">
        <f>H784*6.019999999999999E+23</f>
        <v>0</v>
      </c>
      <c r="J784" s="1">
        <f>((0.00165*13*13*0.2/18)*0.9+(0.00165*13*13*0.2/44)*0.1)*I784</f>
        <v>0</v>
      </c>
      <c r="K784" s="4">
        <f>J784*0.00000000000000000016</f>
        <v>0</v>
      </c>
      <c r="L784" s="4">
        <f>K784/60</f>
        <v>0</v>
      </c>
      <c r="M784" s="4">
        <f>L784*50</f>
        <v>0</v>
      </c>
      <c r="N784" s="4">
        <f>M784*0.0000001</f>
        <v>0</v>
      </c>
      <c r="U784" s="1">
        <v>1.0364</v>
      </c>
      <c r="V784" s="1">
        <v>1.3572</v>
      </c>
      <c r="W784" s="1">
        <f>U784*1000/40</f>
        <v>25.910000000000004</v>
      </c>
    </row>
    <row r="785" spans="1:23" ht="15">
      <c r="A785" s="2" t="s">
        <v>1206</v>
      </c>
      <c r="B785" s="1">
        <v>0</v>
      </c>
      <c r="C785" s="1">
        <f>A785/1000</f>
        <v>396.442</v>
      </c>
      <c r="D785" s="1">
        <v>0.14880000000000002</v>
      </c>
      <c r="E785" s="4">
        <f>B785*1/0.475</f>
        <v>0</v>
      </c>
      <c r="F785" s="4">
        <f>E785*900</f>
        <v>0</v>
      </c>
      <c r="G785" s="4">
        <f>F785*D785*0.00165</f>
        <v>0</v>
      </c>
      <c r="H785" s="1">
        <f>G785*0.00165*13*13*0.3*0.2</f>
        <v>0</v>
      </c>
      <c r="I785" s="4">
        <f>H785*6.019999999999999E+23</f>
        <v>0</v>
      </c>
      <c r="J785" s="1">
        <f>((0.00165*13*13*0.2/18)*0.9+(0.00165*13*13*0.2/44)*0.1)*I785</f>
        <v>0</v>
      </c>
      <c r="K785" s="4">
        <f>J785*0.00000000000000000016</f>
        <v>0</v>
      </c>
      <c r="L785" s="4">
        <f>K785/60</f>
        <v>0</v>
      </c>
      <c r="M785" s="4">
        <f>L785*50</f>
        <v>0</v>
      </c>
      <c r="N785" s="4">
        <f>M785*0.0000001</f>
        <v>0</v>
      </c>
      <c r="U785" s="1">
        <v>1.042</v>
      </c>
      <c r="V785" s="1">
        <v>1.3508</v>
      </c>
      <c r="W785" s="1">
        <f>U785*1000/40</f>
        <v>26.05</v>
      </c>
    </row>
    <row r="786" spans="1:23" ht="15">
      <c r="A786" s="2" t="s">
        <v>1207</v>
      </c>
      <c r="B786" s="1">
        <v>0</v>
      </c>
      <c r="C786" s="1">
        <f>A786/1000</f>
        <v>396.601</v>
      </c>
      <c r="D786" s="1">
        <v>0.1423</v>
      </c>
      <c r="E786" s="4">
        <f>B786*1/0.475</f>
        <v>0</v>
      </c>
      <c r="F786" s="4">
        <f>E786*900</f>
        <v>0</v>
      </c>
      <c r="G786" s="4">
        <f>F786*D786*0.00165</f>
        <v>0</v>
      </c>
      <c r="H786" s="1">
        <f>G786*0.00165*13*13*0.3*0.2</f>
        <v>0</v>
      </c>
      <c r="I786" s="4">
        <f>H786*6.019999999999999E+23</f>
        <v>0</v>
      </c>
      <c r="J786" s="1">
        <f>((0.00165*13*13*0.2/18)*0.9+(0.00165*13*13*0.2/44)*0.1)*I786</f>
        <v>0</v>
      </c>
      <c r="K786" s="4">
        <f>J786*0.00000000000000000016</f>
        <v>0</v>
      </c>
      <c r="L786" s="4">
        <f>K786/60</f>
        <v>0</v>
      </c>
      <c r="M786" s="4">
        <f>L786*50</f>
        <v>0</v>
      </c>
      <c r="N786" s="4">
        <f>M786*0.0000001</f>
        <v>0</v>
      </c>
      <c r="U786" s="1">
        <v>1.0411</v>
      </c>
      <c r="V786" s="1">
        <v>1.3444</v>
      </c>
      <c r="W786" s="1">
        <f>U786*1000/40</f>
        <v>26.027499999999996</v>
      </c>
    </row>
    <row r="787" spans="1:23" ht="15">
      <c r="A787" s="2" t="s">
        <v>1208</v>
      </c>
      <c r="B787" s="1">
        <v>0</v>
      </c>
      <c r="C787" s="1">
        <f>A787/1000</f>
        <v>399.207</v>
      </c>
      <c r="D787" s="1">
        <v>0.1423</v>
      </c>
      <c r="E787" s="4">
        <f>B787*1/0.475</f>
        <v>0</v>
      </c>
      <c r="F787" s="4">
        <f>E787*900</f>
        <v>0</v>
      </c>
      <c r="G787" s="4">
        <f>F787*D787*0.00165</f>
        <v>0</v>
      </c>
      <c r="H787" s="1">
        <f>G787*0.00165*13*13*0.3*0.2</f>
        <v>0</v>
      </c>
      <c r="I787" s="4">
        <f>H787*6.019999999999999E+23</f>
        <v>0</v>
      </c>
      <c r="J787" s="1">
        <f>((0.00165*13*13*0.2/18)*0.9+(0.00165*13*13*0.2/44)*0.1)*I787</f>
        <v>0</v>
      </c>
      <c r="K787" s="4">
        <f>J787*0.00000000000000000016</f>
        <v>0</v>
      </c>
      <c r="L787" s="4">
        <f>K787/60</f>
        <v>0</v>
      </c>
      <c r="M787" s="4">
        <f>L787*50</f>
        <v>0</v>
      </c>
      <c r="N787" s="4">
        <f>M787*0.0000001</f>
        <v>0</v>
      </c>
      <c r="U787" s="1">
        <v>1.0468</v>
      </c>
      <c r="V787" s="1">
        <v>1.3378</v>
      </c>
      <c r="W787" s="1">
        <f>U787*1000/40</f>
        <v>26.169999999999998</v>
      </c>
    </row>
    <row r="788" spans="1:23" ht="15">
      <c r="A788" s="2" t="s">
        <v>1209</v>
      </c>
      <c r="B788" s="1">
        <v>0</v>
      </c>
      <c r="C788" s="1">
        <f>A788/1000</f>
        <v>401.39699999999993</v>
      </c>
      <c r="D788" s="1">
        <v>0.1423</v>
      </c>
      <c r="E788" s="4">
        <f>B788*1/0.475</f>
        <v>0</v>
      </c>
      <c r="F788" s="4">
        <f>E788*900</f>
        <v>0</v>
      </c>
      <c r="G788" s="4">
        <f>F788*D788*0.00165</f>
        <v>0</v>
      </c>
      <c r="H788" s="1">
        <f>G788*0.00165*13*13*0.3*0.2</f>
        <v>0</v>
      </c>
      <c r="I788" s="4">
        <f>H788*6.019999999999999E+23</f>
        <v>0</v>
      </c>
      <c r="J788" s="1">
        <f>((0.00165*13*13*0.2/18)*0.9+(0.00165*13*13*0.2/44)*0.1)*I788</f>
        <v>0</v>
      </c>
      <c r="K788" s="4">
        <f>J788*0.00000000000000000016</f>
        <v>0</v>
      </c>
      <c r="L788" s="4">
        <f>K788/60</f>
        <v>0</v>
      </c>
      <c r="M788" s="4">
        <f>L788*50</f>
        <v>0</v>
      </c>
      <c r="N788" s="4">
        <f>M788*0.0000001</f>
        <v>0</v>
      </c>
      <c r="U788" s="1">
        <v>1.0533</v>
      </c>
      <c r="V788" s="1">
        <v>1.3378</v>
      </c>
      <c r="W788" s="1">
        <f>U788*1000/40</f>
        <v>26.3325</v>
      </c>
    </row>
    <row r="789" spans="1:23" ht="15">
      <c r="A789" s="2" t="s">
        <v>1210</v>
      </c>
      <c r="B789" s="1">
        <v>0</v>
      </c>
      <c r="C789" s="1">
        <f>A789/1000</f>
        <v>403.06</v>
      </c>
      <c r="D789" s="1">
        <v>0.1423</v>
      </c>
      <c r="E789" s="4">
        <f>B789*1/0.475</f>
        <v>0</v>
      </c>
      <c r="F789" s="4">
        <f>E789*900</f>
        <v>0</v>
      </c>
      <c r="G789" s="4">
        <f>F789*D789*0.00165</f>
        <v>0</v>
      </c>
      <c r="H789" s="1">
        <f>G789*0.00165*13*13*0.3*0.2</f>
        <v>0</v>
      </c>
      <c r="I789" s="4">
        <f>H789*6.019999999999999E+23</f>
        <v>0</v>
      </c>
      <c r="J789" s="1">
        <f>((0.00165*13*13*0.2/18)*0.9+(0.00165*13*13*0.2/44)*0.1)*I789</f>
        <v>0</v>
      </c>
      <c r="K789" s="4">
        <f>J789*0.00000000000000000016</f>
        <v>0</v>
      </c>
      <c r="L789" s="4">
        <f>K789/60</f>
        <v>0</v>
      </c>
      <c r="M789" s="4">
        <f>L789*50</f>
        <v>0</v>
      </c>
      <c r="N789" s="4">
        <f>M789*0.0000001</f>
        <v>0</v>
      </c>
      <c r="U789" s="1">
        <v>1.059</v>
      </c>
      <c r="V789" s="1">
        <v>1.3315</v>
      </c>
      <c r="W789" s="1">
        <f>U789*1000/40</f>
        <v>26.475</v>
      </c>
    </row>
    <row r="790" spans="1:23" ht="15">
      <c r="A790" s="2" t="s">
        <v>1211</v>
      </c>
      <c r="B790" s="1">
        <v>0</v>
      </c>
      <c r="C790" s="1">
        <f>A790/1000</f>
        <v>404.212</v>
      </c>
      <c r="D790" s="1">
        <v>0.1423</v>
      </c>
      <c r="E790" s="4">
        <f>B790*1/0.475</f>
        <v>0</v>
      </c>
      <c r="F790" s="4">
        <f>E790*900</f>
        <v>0</v>
      </c>
      <c r="G790" s="4">
        <f>F790*D790*0.00165</f>
        <v>0</v>
      </c>
      <c r="H790" s="1">
        <f>G790*0.00165*13*13*0.3*0.2</f>
        <v>0</v>
      </c>
      <c r="I790" s="4">
        <f>H790*6.019999999999999E+23</f>
        <v>0</v>
      </c>
      <c r="J790" s="1">
        <f>((0.00165*13*13*0.2/18)*0.9+(0.00165*13*13*0.2/44)*0.1)*I790</f>
        <v>0</v>
      </c>
      <c r="K790" s="4">
        <f>J790*0.00000000000000000016</f>
        <v>0</v>
      </c>
      <c r="L790" s="4">
        <f>K790/60</f>
        <v>0</v>
      </c>
      <c r="M790" s="4">
        <f>L790*50</f>
        <v>0</v>
      </c>
      <c r="N790" s="4">
        <f>M790*0.0000001</f>
        <v>0</v>
      </c>
      <c r="U790" s="1">
        <v>1.0657</v>
      </c>
      <c r="V790" s="1">
        <v>1.3314</v>
      </c>
      <c r="W790" s="1">
        <f>U790*1000/40</f>
        <v>26.642500000000002</v>
      </c>
    </row>
    <row r="791" spans="1:23" ht="15">
      <c r="A791" s="2" t="s">
        <v>1212</v>
      </c>
      <c r="B791" s="1">
        <v>0</v>
      </c>
      <c r="C791" s="1">
        <f>A791/1000</f>
        <v>404.371</v>
      </c>
      <c r="D791" s="1">
        <v>0.1423</v>
      </c>
      <c r="E791" s="4">
        <f>B791*1/0.475</f>
        <v>0</v>
      </c>
      <c r="F791" s="4">
        <f>E791*900</f>
        <v>0</v>
      </c>
      <c r="G791" s="4">
        <f>F791*D791*0.00165</f>
        <v>0</v>
      </c>
      <c r="H791" s="1">
        <f>G791*0.00165*13*13*0.3*0.2</f>
        <v>0</v>
      </c>
      <c r="I791" s="4">
        <f>H791*6.019999999999999E+23</f>
        <v>0</v>
      </c>
      <c r="J791" s="1">
        <f>((0.00165*13*13*0.2/18)*0.9+(0.00165*13*13*0.2/44)*0.1)*I791</f>
        <v>0</v>
      </c>
      <c r="K791" s="4">
        <f>J791*0.00000000000000000016</f>
        <v>0</v>
      </c>
      <c r="L791" s="4">
        <f>K791/60</f>
        <v>0</v>
      </c>
      <c r="M791" s="4">
        <f>L791*50</f>
        <v>0</v>
      </c>
      <c r="N791" s="4">
        <f>M791*0.0000001</f>
        <v>0</v>
      </c>
      <c r="U791" s="1">
        <v>1.0714</v>
      </c>
      <c r="V791" s="1">
        <v>1.325</v>
      </c>
      <c r="W791" s="1">
        <f>U791*1000/40</f>
        <v>26.784999999999997</v>
      </c>
    </row>
    <row r="792" spans="1:23" ht="15">
      <c r="A792" s="2" t="s">
        <v>1213</v>
      </c>
      <c r="B792" s="1">
        <v>0</v>
      </c>
      <c r="C792" s="1">
        <f>A792/1000</f>
        <v>405.25</v>
      </c>
      <c r="D792" s="1">
        <v>0.1423</v>
      </c>
      <c r="E792" s="4">
        <f>B792*1/0.475</f>
        <v>0</v>
      </c>
      <c r="F792" s="4">
        <f>E792*900</f>
        <v>0</v>
      </c>
      <c r="G792" s="4">
        <f>F792*D792*0.00165</f>
        <v>0</v>
      </c>
      <c r="H792" s="1">
        <f>G792*0.00165*13*13*0.3*0.2</f>
        <v>0</v>
      </c>
      <c r="I792" s="4">
        <f>H792*6.019999999999999E+23</f>
        <v>0</v>
      </c>
      <c r="J792" s="1">
        <f>((0.00165*13*13*0.2/18)*0.9+(0.00165*13*13*0.2/44)*0.1)*I792</f>
        <v>0</v>
      </c>
      <c r="K792" s="4">
        <f>J792*0.00000000000000000016</f>
        <v>0</v>
      </c>
      <c r="L792" s="4">
        <f>K792/60</f>
        <v>0</v>
      </c>
      <c r="M792" s="4">
        <f>L792*50</f>
        <v>0</v>
      </c>
      <c r="N792" s="4">
        <f>M792*0.0000001</f>
        <v>0</v>
      </c>
      <c r="U792" s="1">
        <v>1.0772</v>
      </c>
      <c r="V792" s="1">
        <v>1.3186</v>
      </c>
      <c r="W792" s="1">
        <f>U792*1000/40</f>
        <v>26.93</v>
      </c>
    </row>
    <row r="793" spans="1:23" ht="15">
      <c r="A793" s="2" t="s">
        <v>1214</v>
      </c>
      <c r="B793" s="1">
        <v>0</v>
      </c>
      <c r="C793" s="1">
        <f>A793/1000</f>
        <v>406.402</v>
      </c>
      <c r="D793" s="1">
        <v>0.1423</v>
      </c>
      <c r="E793" s="4">
        <f>B793*1/0.475</f>
        <v>0</v>
      </c>
      <c r="F793" s="4">
        <f>E793*900</f>
        <v>0</v>
      </c>
      <c r="G793" s="4">
        <f>F793*D793*0.00165</f>
        <v>0</v>
      </c>
      <c r="H793" s="1">
        <f>G793*0.00165*13*13*0.3*0.2</f>
        <v>0</v>
      </c>
      <c r="I793" s="4">
        <f>H793*6.019999999999999E+23</f>
        <v>0</v>
      </c>
      <c r="J793" s="1">
        <f>((0.00165*13*13*0.2/18)*0.9+(0.00165*13*13*0.2/44)*0.1)*I793</f>
        <v>0</v>
      </c>
      <c r="K793" s="4">
        <f>J793*0.00000000000000000016</f>
        <v>0</v>
      </c>
      <c r="L793" s="4">
        <f>K793/60</f>
        <v>0</v>
      </c>
      <c r="M793" s="4">
        <f>L793*50</f>
        <v>0</v>
      </c>
      <c r="N793" s="4">
        <f>M793*0.0000001</f>
        <v>0</v>
      </c>
      <c r="U793" s="1">
        <v>1.0831</v>
      </c>
      <c r="V793" s="1">
        <v>1.3121</v>
      </c>
      <c r="W793" s="1">
        <f>U793*1000/40</f>
        <v>27.077499999999997</v>
      </c>
    </row>
    <row r="794" spans="1:23" ht="15">
      <c r="A794" s="2" t="s">
        <v>1215</v>
      </c>
      <c r="B794" s="1">
        <v>0</v>
      </c>
      <c r="C794" s="1">
        <f>A794/1000</f>
        <v>406.56100000000004</v>
      </c>
      <c r="D794" s="1">
        <v>0.1423</v>
      </c>
      <c r="E794" s="4">
        <f>B794*1/0.475</f>
        <v>0</v>
      </c>
      <c r="F794" s="4">
        <f>E794*900</f>
        <v>0</v>
      </c>
      <c r="G794" s="4">
        <f>F794*D794*0.00165</f>
        <v>0</v>
      </c>
      <c r="H794" s="1">
        <f>G794*0.00165*13*13*0.3*0.2</f>
        <v>0</v>
      </c>
      <c r="I794" s="4">
        <f>H794*6.019999999999999E+23</f>
        <v>0</v>
      </c>
      <c r="J794" s="1">
        <f>((0.00165*13*13*0.2/18)*0.9+(0.00165*13*13*0.2/44)*0.1)*I794</f>
        <v>0</v>
      </c>
      <c r="K794" s="4">
        <f>J794*0.00000000000000000016</f>
        <v>0</v>
      </c>
      <c r="L794" s="4">
        <f>K794/60</f>
        <v>0</v>
      </c>
      <c r="M794" s="4">
        <f>L794*50</f>
        <v>0</v>
      </c>
      <c r="N794" s="4">
        <f>M794*0.0000001</f>
        <v>0</v>
      </c>
      <c r="U794" s="1">
        <v>1.0889</v>
      </c>
      <c r="V794" s="1">
        <v>1.3057</v>
      </c>
      <c r="W794" s="1">
        <f>U794*1000/40</f>
        <v>27.222500000000004</v>
      </c>
    </row>
    <row r="795" spans="1:23" ht="15">
      <c r="A795" s="2" t="s">
        <v>1216</v>
      </c>
      <c r="B795" s="1">
        <v>0</v>
      </c>
      <c r="C795" s="1">
        <f>A795/1000</f>
        <v>423.879</v>
      </c>
      <c r="D795" s="1">
        <v>0.1423</v>
      </c>
      <c r="E795" s="4">
        <f>B795*1/0.475</f>
        <v>0</v>
      </c>
      <c r="F795" s="4">
        <f>E795*900</f>
        <v>0</v>
      </c>
      <c r="G795" s="4">
        <f>F795*D795*0.00165</f>
        <v>0</v>
      </c>
      <c r="H795" s="1">
        <f>G795*0.00165*13*13*0.3*0.2</f>
        <v>0</v>
      </c>
      <c r="I795" s="4">
        <f>H795*6.019999999999999E+23</f>
        <v>0</v>
      </c>
      <c r="J795" s="1">
        <f>((0.00165*13*13*0.2/18)*0.9+(0.00165*13*13*0.2/44)*0.1)*I795</f>
        <v>0</v>
      </c>
      <c r="K795" s="4">
        <f>J795*0.00000000000000000016</f>
        <v>0</v>
      </c>
      <c r="L795" s="4">
        <f>K795/60</f>
        <v>0</v>
      </c>
      <c r="M795" s="4">
        <f>L795*50</f>
        <v>0</v>
      </c>
      <c r="N795" s="4">
        <f>M795*0.0000001</f>
        <v>0</v>
      </c>
      <c r="U795" s="1">
        <v>1.0948</v>
      </c>
      <c r="V795" s="1">
        <v>1.2992</v>
      </c>
      <c r="W795" s="1">
        <f>U795*1000/40</f>
        <v>27.369999999999997</v>
      </c>
    </row>
    <row r="796" spans="1:23" ht="15">
      <c r="A796" s="2" t="s">
        <v>1217</v>
      </c>
      <c r="B796" s="1">
        <v>0</v>
      </c>
      <c r="C796" s="1">
        <f>A796/1000</f>
        <v>426.78900000000004</v>
      </c>
      <c r="D796" s="1">
        <v>0.1423</v>
      </c>
      <c r="E796" s="4">
        <f>B796*1/0.475</f>
        <v>0</v>
      </c>
      <c r="F796" s="4">
        <f>E796*900</f>
        <v>0</v>
      </c>
      <c r="G796" s="4">
        <f>F796*D796*0.00165</f>
        <v>0</v>
      </c>
      <c r="H796" s="1">
        <f>G796*0.00165*13*13*0.3*0.2</f>
        <v>0</v>
      </c>
      <c r="I796" s="4">
        <f>H796*6.019999999999999E+23</f>
        <v>0</v>
      </c>
      <c r="J796" s="1">
        <f>((0.00165*13*13*0.2/18)*0.9+(0.00165*13*13*0.2/44)*0.1)*I796</f>
        <v>0</v>
      </c>
      <c r="K796" s="4">
        <f>J796*0.00000000000000000016</f>
        <v>0</v>
      </c>
      <c r="L796" s="4">
        <f>K796/60</f>
        <v>0</v>
      </c>
      <c r="M796" s="4">
        <f>L796*50</f>
        <v>0</v>
      </c>
      <c r="N796" s="4">
        <f>M796*0.0000001</f>
        <v>0</v>
      </c>
      <c r="U796" s="1">
        <v>1.1017</v>
      </c>
      <c r="V796" s="1">
        <v>1.2992</v>
      </c>
      <c r="W796" s="1">
        <f>U796*1000/40</f>
        <v>27.542499999999997</v>
      </c>
    </row>
    <row r="797" spans="1:23" ht="15">
      <c r="A797" s="2" t="s">
        <v>1218</v>
      </c>
      <c r="B797" s="1">
        <v>0</v>
      </c>
      <c r="C797" s="1">
        <f>A797/1000</f>
        <v>429.047</v>
      </c>
      <c r="D797" s="1">
        <v>0.089</v>
      </c>
      <c r="E797" s="4">
        <f>B797*1/0.475</f>
        <v>0</v>
      </c>
      <c r="F797" s="4">
        <f>E797*900</f>
        <v>0</v>
      </c>
      <c r="G797" s="4">
        <f>F797*D797*0.00165</f>
        <v>0</v>
      </c>
      <c r="H797" s="1">
        <f>G797*0.00165*13*13*0.3*0.2</f>
        <v>0</v>
      </c>
      <c r="I797" s="4">
        <f>H797*6.019999999999999E+23</f>
        <v>0</v>
      </c>
      <c r="J797" s="1">
        <f>((0.00165*13*13*0.2/18)*0.9+(0.00165*13*13*0.2/44)*0.1)*I797</f>
        <v>0</v>
      </c>
      <c r="K797" s="4">
        <f>J797*0.00000000000000000016</f>
        <v>0</v>
      </c>
      <c r="L797" s="4">
        <f>K797/60</f>
        <v>0</v>
      </c>
      <c r="M797" s="4">
        <f>L797*50</f>
        <v>0</v>
      </c>
      <c r="N797" s="4">
        <f>M797*0.0000001</f>
        <v>0</v>
      </c>
      <c r="U797" s="1">
        <v>1.1076</v>
      </c>
      <c r="V797" s="1">
        <v>1.2928</v>
      </c>
      <c r="W797" s="1">
        <f>U797*1000/40</f>
        <v>27.689999999999998</v>
      </c>
    </row>
    <row r="798" spans="1:23" ht="15">
      <c r="A798" s="2" t="s">
        <v>1219</v>
      </c>
      <c r="B798" s="1">
        <v>0</v>
      </c>
      <c r="C798" s="1">
        <f>A798/1000</f>
        <v>444.337</v>
      </c>
      <c r="D798" s="1">
        <v>0.089</v>
      </c>
      <c r="E798" s="4">
        <f>B798*1/0.475</f>
        <v>0</v>
      </c>
      <c r="F798" s="4">
        <f>E798*900</f>
        <v>0</v>
      </c>
      <c r="G798" s="4">
        <f>F798*D798*0.00165</f>
        <v>0</v>
      </c>
      <c r="H798" s="1">
        <f>G798*0.00165*13*13*0.3*0.2</f>
        <v>0</v>
      </c>
      <c r="I798" s="4">
        <f>H798*6.019999999999999E+23</f>
        <v>0</v>
      </c>
      <c r="J798" s="1">
        <f>((0.00165*13*13*0.2/18)*0.9+(0.00165*13*13*0.2/44)*0.1)*I798</f>
        <v>0</v>
      </c>
      <c r="K798" s="4">
        <f>J798*0.00000000000000000016</f>
        <v>0</v>
      </c>
      <c r="L798" s="4">
        <f>K798/60</f>
        <v>0</v>
      </c>
      <c r="M798" s="4">
        <f>L798*50</f>
        <v>0</v>
      </c>
      <c r="N798" s="4">
        <f>M798*0.0000001</f>
        <v>0</v>
      </c>
      <c r="U798" s="1">
        <v>1.1146</v>
      </c>
      <c r="V798" s="1">
        <v>1.2928</v>
      </c>
      <c r="W798" s="1">
        <f>U798*1000/40</f>
        <v>27.865000000000002</v>
      </c>
    </row>
    <row r="799" spans="1:23" ht="15">
      <c r="A799" s="2" t="s">
        <v>1220</v>
      </c>
      <c r="B799" s="1">
        <v>0</v>
      </c>
      <c r="C799" s="1">
        <f>A799/1000</f>
        <v>448.18999999999994</v>
      </c>
      <c r="D799" s="1">
        <v>0.089</v>
      </c>
      <c r="E799" s="4">
        <f>B799*1/0.475</f>
        <v>0</v>
      </c>
      <c r="F799" s="4">
        <f>E799*900</f>
        <v>0</v>
      </c>
      <c r="G799" s="4">
        <f>F799*D799*0.00165</f>
        <v>0</v>
      </c>
      <c r="H799" s="1">
        <f>G799*0.00165*13*13*0.3*0.2</f>
        <v>0</v>
      </c>
      <c r="I799" s="4">
        <f>H799*6.019999999999999E+23</f>
        <v>0</v>
      </c>
      <c r="J799" s="1">
        <f>((0.00165*13*13*0.2/18)*0.9+(0.00165*13*13*0.2/44)*0.1)*I799</f>
        <v>0</v>
      </c>
      <c r="K799" s="4">
        <f>J799*0.00000000000000000016</f>
        <v>0</v>
      </c>
      <c r="L799" s="4">
        <f>K799/60</f>
        <v>0</v>
      </c>
      <c r="M799" s="4">
        <f>L799*50</f>
        <v>0</v>
      </c>
      <c r="N799" s="4">
        <f>M799*0.0000001</f>
        <v>0</v>
      </c>
      <c r="U799" s="1">
        <v>1.1206</v>
      </c>
      <c r="V799" s="1">
        <v>1.2863</v>
      </c>
      <c r="W799" s="1">
        <f>U799*1000/40</f>
        <v>28.015000000000004</v>
      </c>
    </row>
    <row r="800" spans="1:23" ht="15">
      <c r="A800" s="2" t="s">
        <v>1221</v>
      </c>
      <c r="B800" s="1">
        <v>0</v>
      </c>
      <c r="C800" s="1">
        <f>A800/1000</f>
        <v>449.34200000000004</v>
      </c>
      <c r="D800" s="1">
        <v>0.089</v>
      </c>
      <c r="E800" s="4">
        <f>B800*1/0.475</f>
        <v>0</v>
      </c>
      <c r="F800" s="4">
        <f>E800*900</f>
        <v>0</v>
      </c>
      <c r="G800" s="4">
        <f>F800*D800*0.00165</f>
        <v>0</v>
      </c>
      <c r="H800" s="1">
        <f>G800*0.00165*13*13*0.3*0.2</f>
        <v>0</v>
      </c>
      <c r="I800" s="4">
        <f>H800*6.019999999999999E+23</f>
        <v>0</v>
      </c>
      <c r="J800" s="1">
        <f>((0.00165*13*13*0.2/18)*0.9+(0.00165*13*13*0.2/44)*0.1)*I800</f>
        <v>0</v>
      </c>
      <c r="K800" s="4">
        <f>J800*0.00000000000000000016</f>
        <v>0</v>
      </c>
      <c r="L800" s="4">
        <f>K800/60</f>
        <v>0</v>
      </c>
      <c r="M800" s="4">
        <f>L800*50</f>
        <v>0</v>
      </c>
      <c r="N800" s="4">
        <f>M800*0.0000001</f>
        <v>0</v>
      </c>
      <c r="U800" s="1">
        <v>1.1276</v>
      </c>
      <c r="V800" s="1">
        <v>1.2863</v>
      </c>
      <c r="W800" s="1">
        <f>U800*1000/40</f>
        <v>28.189999999999998</v>
      </c>
    </row>
    <row r="801" spans="1:23" ht="15">
      <c r="A801" s="2" t="s">
        <v>1222</v>
      </c>
      <c r="B801" s="1">
        <v>0</v>
      </c>
      <c r="C801" s="1">
        <f>A801/1000</f>
        <v>449.501</v>
      </c>
      <c r="D801" s="1">
        <v>0.089</v>
      </c>
      <c r="E801" s="4">
        <f>B801*1/0.475</f>
        <v>0</v>
      </c>
      <c r="F801" s="4">
        <f>E801*900</f>
        <v>0</v>
      </c>
      <c r="G801" s="4">
        <f>F801*D801*0.00165</f>
        <v>0</v>
      </c>
      <c r="H801" s="1">
        <f>G801*0.00165*13*13*0.3*0.2</f>
        <v>0</v>
      </c>
      <c r="I801" s="4">
        <f>H801*6.019999999999999E+23</f>
        <v>0</v>
      </c>
      <c r="J801" s="1">
        <f>((0.00165*13*13*0.2/18)*0.9+(0.00165*13*13*0.2/44)*0.1)*I801</f>
        <v>0</v>
      </c>
      <c r="K801" s="4">
        <f>J801*0.00000000000000000016</f>
        <v>0</v>
      </c>
      <c r="L801" s="4">
        <f>K801/60</f>
        <v>0</v>
      </c>
      <c r="M801" s="4">
        <f>L801*50</f>
        <v>0</v>
      </c>
      <c r="N801" s="4">
        <f>M801*0.0000001</f>
        <v>0</v>
      </c>
      <c r="U801" s="1">
        <v>1.1267</v>
      </c>
      <c r="V801" s="1">
        <v>1.2799</v>
      </c>
      <c r="W801" s="1">
        <f>U801*1000/40</f>
        <v>28.1675</v>
      </c>
    </row>
    <row r="802" spans="1:23" ht="15">
      <c r="A802" s="2" t="s">
        <v>1223</v>
      </c>
      <c r="B802" s="1">
        <v>0</v>
      </c>
      <c r="C802" s="1">
        <f>A802/1000</f>
        <v>452.959</v>
      </c>
      <c r="D802" s="1">
        <v>0.089</v>
      </c>
      <c r="E802" s="4">
        <f>B802*1/0.475</f>
        <v>0</v>
      </c>
      <c r="F802" s="4">
        <f>E802*900</f>
        <v>0</v>
      </c>
      <c r="G802" s="4">
        <f>F802*D802*0.00165</f>
        <v>0</v>
      </c>
      <c r="H802" s="1">
        <f>G802*0.00165*13*13*0.3*0.2</f>
        <v>0</v>
      </c>
      <c r="I802" s="4">
        <f>H802*6.019999999999999E+23</f>
        <v>0</v>
      </c>
      <c r="J802" s="1">
        <f>((0.00165*13*13*0.2/18)*0.9+(0.00165*13*13*0.2/44)*0.1)*I802</f>
        <v>0</v>
      </c>
      <c r="K802" s="4">
        <f>J802*0.00000000000000000016</f>
        <v>0</v>
      </c>
      <c r="L802" s="4">
        <f>K802/60</f>
        <v>0</v>
      </c>
      <c r="M802" s="4">
        <f>L802*50</f>
        <v>0</v>
      </c>
      <c r="N802" s="4">
        <f>M802*0.0000001</f>
        <v>0</v>
      </c>
      <c r="U802" s="1">
        <v>1.1337</v>
      </c>
      <c r="V802" s="1">
        <v>1.2799</v>
      </c>
      <c r="W802" s="1">
        <f>U802*1000/40</f>
        <v>28.342499999999994</v>
      </c>
    </row>
    <row r="803" spans="1:23" ht="15">
      <c r="A803" s="2" t="s">
        <v>1224</v>
      </c>
      <c r="B803" s="1">
        <v>0</v>
      </c>
      <c r="C803" s="1">
        <f>A803/1000</f>
        <v>458.167</v>
      </c>
      <c r="D803" s="1">
        <v>0.089</v>
      </c>
      <c r="E803" s="4">
        <f>B803*1/0.475</f>
        <v>0</v>
      </c>
      <c r="F803" s="4">
        <f>E803*900</f>
        <v>0</v>
      </c>
      <c r="G803" s="4">
        <f>F803*D803*0.00165</f>
        <v>0</v>
      </c>
      <c r="H803" s="1">
        <f>G803*0.00165*13*13*0.3*0.2</f>
        <v>0</v>
      </c>
      <c r="I803" s="4">
        <f>H803*6.019999999999999E+23</f>
        <v>0</v>
      </c>
      <c r="J803" s="1">
        <f>((0.00165*13*13*0.2/18)*0.9+(0.00165*13*13*0.2/44)*0.1)*I803</f>
        <v>0</v>
      </c>
      <c r="K803" s="4">
        <f>J803*0.00000000000000000016</f>
        <v>0</v>
      </c>
      <c r="L803" s="4">
        <f>K803/60</f>
        <v>0</v>
      </c>
      <c r="M803" s="4">
        <f>L803*50</f>
        <v>0</v>
      </c>
      <c r="N803" s="4">
        <f>M803*0.0000001</f>
        <v>0</v>
      </c>
      <c r="U803" s="1">
        <v>1.1399</v>
      </c>
      <c r="V803" s="1">
        <v>1.2734</v>
      </c>
      <c r="W803" s="1">
        <f>U803*1000/40</f>
        <v>28.497499999999995</v>
      </c>
    </row>
    <row r="804" spans="1:23" ht="15">
      <c r="A804" s="2" t="s">
        <v>1225</v>
      </c>
      <c r="B804" s="1">
        <v>0</v>
      </c>
      <c r="C804" s="1">
        <f>A804/1000</f>
        <v>459.539</v>
      </c>
      <c r="D804" s="1">
        <v>0.089</v>
      </c>
      <c r="E804" s="4">
        <f>B804*1/0.475</f>
        <v>0</v>
      </c>
      <c r="F804" s="4">
        <f>E804*900</f>
        <v>0</v>
      </c>
      <c r="G804" s="4">
        <f>F804*D804*0.00165</f>
        <v>0</v>
      </c>
      <c r="H804" s="1">
        <f>G804*0.00165*13*13*0.3*0.2</f>
        <v>0</v>
      </c>
      <c r="I804" s="4">
        <f>H804*6.019999999999999E+23</f>
        <v>0</v>
      </c>
      <c r="J804" s="1">
        <f>((0.00165*13*13*0.2/18)*0.9+(0.00165*13*13*0.2/44)*0.1)*I804</f>
        <v>0</v>
      </c>
      <c r="K804" s="4">
        <f>J804*0.00000000000000000016</f>
        <v>0</v>
      </c>
      <c r="L804" s="4">
        <f>K804/60</f>
        <v>0</v>
      </c>
      <c r="M804" s="4">
        <f>L804*50</f>
        <v>0</v>
      </c>
      <c r="N804" s="4">
        <f>M804*0.0000001</f>
        <v>0</v>
      </c>
      <c r="U804" s="1">
        <v>1.147</v>
      </c>
      <c r="V804" s="1">
        <v>1.2734</v>
      </c>
      <c r="W804" s="1">
        <f>U804*1000/40</f>
        <v>28.675</v>
      </c>
    </row>
    <row r="805" spans="1:23" ht="15">
      <c r="A805" s="2" t="s">
        <v>1226</v>
      </c>
      <c r="B805" s="1">
        <v>0</v>
      </c>
      <c r="C805" s="1">
        <f>A805/1000</f>
        <v>466.34900000000005</v>
      </c>
      <c r="D805" s="1">
        <v>0.115</v>
      </c>
      <c r="E805" s="4">
        <f>B805*1/0.475</f>
        <v>0</v>
      </c>
      <c r="F805" s="4">
        <f>E805*900</f>
        <v>0</v>
      </c>
      <c r="G805" s="4">
        <f>F805*D805*0.00165</f>
        <v>0</v>
      </c>
      <c r="H805" s="1">
        <f>G805*0.00165*13*13*0.3*0.2</f>
        <v>0</v>
      </c>
      <c r="I805" s="4">
        <f>H805*6.019999999999999E+23</f>
        <v>0</v>
      </c>
      <c r="J805" s="1">
        <f>((0.00165*13*13*0.2/18)*0.9+(0.00165*13*13*0.2/44)*0.1)*I805</f>
        <v>0</v>
      </c>
      <c r="K805" s="4">
        <f>J805*0.00000000000000000016</f>
        <v>0</v>
      </c>
      <c r="L805" s="4">
        <f>K805/60</f>
        <v>0</v>
      </c>
      <c r="M805" s="4">
        <f>L805*50</f>
        <v>0</v>
      </c>
      <c r="N805" s="4">
        <f>M805*0.0000001</f>
        <v>0</v>
      </c>
      <c r="U805" s="1">
        <v>1.1532</v>
      </c>
      <c r="V805" s="1">
        <v>1.267</v>
      </c>
      <c r="W805" s="1">
        <f>U805*1000/40</f>
        <v>28.830000000000002</v>
      </c>
    </row>
    <row r="806" spans="1:23" ht="15">
      <c r="A806" s="2" t="s">
        <v>1227</v>
      </c>
      <c r="B806" s="1">
        <v>0</v>
      </c>
      <c r="C806" s="1">
        <f>A806/1000</f>
        <v>473.457</v>
      </c>
      <c r="D806" s="1">
        <v>0.115</v>
      </c>
      <c r="E806" s="4">
        <f>B806*1/0.475</f>
        <v>0</v>
      </c>
      <c r="F806" s="4">
        <f>E806*900</f>
        <v>0</v>
      </c>
      <c r="G806" s="4">
        <f>F806*D806*0.00165</f>
        <v>0</v>
      </c>
      <c r="H806" s="1">
        <f>G806*0.00165*13*13*0.3*0.2</f>
        <v>0</v>
      </c>
      <c r="I806" s="4">
        <f>H806*6.019999999999999E+23</f>
        <v>0</v>
      </c>
      <c r="J806" s="1">
        <f>((0.00165*13*13*0.2/18)*0.9+(0.00165*13*13*0.2/44)*0.1)*I806</f>
        <v>0</v>
      </c>
      <c r="K806" s="4">
        <f>J806*0.00000000000000000016</f>
        <v>0</v>
      </c>
      <c r="L806" s="4">
        <f>K806/60</f>
        <v>0</v>
      </c>
      <c r="M806" s="4">
        <f>L806*50</f>
        <v>0</v>
      </c>
      <c r="N806" s="4">
        <f>M806*0.0000001</f>
        <v>0</v>
      </c>
      <c r="U806" s="1">
        <v>1.1605</v>
      </c>
      <c r="V806" s="1">
        <v>1.267</v>
      </c>
      <c r="W806" s="1">
        <f>U806*1000/40</f>
        <v>29.0125</v>
      </c>
    </row>
    <row r="807" spans="1:23" ht="15">
      <c r="A807" s="2" t="s">
        <v>1228</v>
      </c>
      <c r="B807" s="1">
        <v>0</v>
      </c>
      <c r="C807" s="1">
        <f>A807/1000</f>
        <v>477.31000000000006</v>
      </c>
      <c r="D807" s="1">
        <v>0.115</v>
      </c>
      <c r="E807" s="4">
        <f>B807*1/0.475</f>
        <v>0</v>
      </c>
      <c r="F807" s="4">
        <f>E807*900</f>
        <v>0</v>
      </c>
      <c r="G807" s="4">
        <f>F807*D807*0.00165</f>
        <v>0</v>
      </c>
      <c r="H807" s="1">
        <f>G807*0.00165*13*13*0.3*0.2</f>
        <v>0</v>
      </c>
      <c r="I807" s="4">
        <f>H807*6.019999999999999E+23</f>
        <v>0</v>
      </c>
      <c r="J807" s="1">
        <f>((0.00165*13*13*0.2/18)*0.9+(0.00165*13*13*0.2/44)*0.1)*I807</f>
        <v>0</v>
      </c>
      <c r="K807" s="4">
        <f>J807*0.00000000000000000016</f>
        <v>0</v>
      </c>
      <c r="L807" s="4">
        <f>K807/60</f>
        <v>0</v>
      </c>
      <c r="M807" s="4">
        <f>L807*50</f>
        <v>0</v>
      </c>
      <c r="N807" s="4">
        <f>M807*0.0000001</f>
        <v>0</v>
      </c>
      <c r="U807" s="1">
        <v>1.1667</v>
      </c>
      <c r="V807" s="1">
        <v>1.2605</v>
      </c>
      <c r="W807" s="1">
        <f>U807*1000/40</f>
        <v>29.1675</v>
      </c>
    </row>
    <row r="808" spans="1:23" ht="15">
      <c r="A808" s="2" t="s">
        <v>1229</v>
      </c>
      <c r="B808" s="1">
        <v>0</v>
      </c>
      <c r="C808" s="1">
        <f>A808/1000</f>
        <v>478.46200000000005</v>
      </c>
      <c r="D808" s="1">
        <v>0.115</v>
      </c>
      <c r="E808" s="4">
        <f>B808*1/0.475</f>
        <v>0</v>
      </c>
      <c r="F808" s="4">
        <f>E808*900</f>
        <v>0</v>
      </c>
      <c r="G808" s="4">
        <f>F808*D808*0.00165</f>
        <v>0</v>
      </c>
      <c r="H808" s="1">
        <f>G808*0.00165*13*13*0.3*0.2</f>
        <v>0</v>
      </c>
      <c r="I808" s="4">
        <f>H808*6.019999999999999E+23</f>
        <v>0</v>
      </c>
      <c r="J808" s="1">
        <f>((0.00165*13*13*0.2/18)*0.9+(0.00165*13*13*0.2/44)*0.1)*I808</f>
        <v>0</v>
      </c>
      <c r="K808" s="4">
        <f>J808*0.00000000000000000016</f>
        <v>0</v>
      </c>
      <c r="L808" s="4">
        <f>K808/60</f>
        <v>0</v>
      </c>
      <c r="M808" s="4">
        <f>L808*50</f>
        <v>0</v>
      </c>
      <c r="N808" s="4">
        <f>M808*0.0000001</f>
        <v>0</v>
      </c>
      <c r="U808" s="1">
        <v>1.1741</v>
      </c>
      <c r="V808" s="1">
        <v>1.2605</v>
      </c>
      <c r="W808" s="1">
        <f>U808*1000/40</f>
        <v>29.3525</v>
      </c>
    </row>
    <row r="809" spans="1:23" ht="15">
      <c r="A809" s="2" t="s">
        <v>1230</v>
      </c>
      <c r="B809" s="1">
        <v>0</v>
      </c>
      <c r="C809" s="1">
        <f>A809/1000</f>
        <v>478.6209999999999</v>
      </c>
      <c r="D809" s="1">
        <v>0.115</v>
      </c>
      <c r="E809" s="4">
        <f>B809*1/0.475</f>
        <v>0</v>
      </c>
      <c r="F809" s="4">
        <f>E809*900</f>
        <v>0</v>
      </c>
      <c r="G809" s="4">
        <f>F809*D809*0.00165</f>
        <v>0</v>
      </c>
      <c r="H809" s="1">
        <f>G809*0.00165*13*13*0.3*0.2</f>
        <v>0</v>
      </c>
      <c r="I809" s="4">
        <f>H809*6.019999999999999E+23</f>
        <v>0</v>
      </c>
      <c r="J809" s="1">
        <f>((0.00165*13*13*0.2/18)*0.9+(0.00165*13*13*0.2/44)*0.1)*I809</f>
        <v>0</v>
      </c>
      <c r="K809" s="4">
        <f>J809*0.00000000000000000016</f>
        <v>0</v>
      </c>
      <c r="L809" s="4">
        <f>K809/60</f>
        <v>0</v>
      </c>
      <c r="M809" s="4">
        <f>L809*50</f>
        <v>0</v>
      </c>
      <c r="N809" s="4">
        <f>M809*0.0000001</f>
        <v>0</v>
      </c>
      <c r="U809" s="1">
        <v>1.1804000000000001</v>
      </c>
      <c r="V809" s="1">
        <v>1.2541</v>
      </c>
      <c r="W809" s="1">
        <f>U809*1000/40</f>
        <v>29.51</v>
      </c>
    </row>
    <row r="810" spans="1:23" ht="15">
      <c r="A810" s="2" t="s">
        <v>1231</v>
      </c>
      <c r="B810" s="1">
        <v>0</v>
      </c>
      <c r="C810" s="1">
        <f>A810/1000</f>
        <v>495.509</v>
      </c>
      <c r="D810" s="1">
        <v>0.1</v>
      </c>
      <c r="E810" s="4">
        <f>B810*1/0.475</f>
        <v>0</v>
      </c>
      <c r="F810" s="4">
        <f>E810*900</f>
        <v>0</v>
      </c>
      <c r="G810" s="4">
        <f>F810*D810*0.00165</f>
        <v>0</v>
      </c>
      <c r="H810" s="1">
        <f>G810*0.00165*13*13*0.3*0.26</f>
        <v>0</v>
      </c>
      <c r="I810" s="4">
        <f>H810*6.019999999999999E+23</f>
        <v>0</v>
      </c>
      <c r="J810" s="1">
        <f>((0.00165*13*13*0.2/18)*0.9+(0.00165*13*13*0.2/44)*0.1)*I810</f>
        <v>0</v>
      </c>
      <c r="K810" s="4">
        <f>J810*0.00000000000000000016</f>
        <v>0</v>
      </c>
      <c r="L810" s="4">
        <f>K810/60</f>
        <v>0</v>
      </c>
      <c r="M810" s="4">
        <f>L810*50</f>
        <v>0</v>
      </c>
      <c r="N810" s="4">
        <f>M810*0.0000001</f>
        <v>0</v>
      </c>
      <c r="U810" s="1">
        <v>1.1868</v>
      </c>
      <c r="V810" s="1">
        <v>1.2476</v>
      </c>
      <c r="W810" s="1">
        <f>U810*1000/40</f>
        <v>29.670000000000005</v>
      </c>
    </row>
    <row r="811" spans="1:23" ht="15">
      <c r="A811" s="2" t="s">
        <v>1232</v>
      </c>
      <c r="B811" s="1">
        <v>0</v>
      </c>
      <c r="C811" s="1">
        <f>A811/1000</f>
        <v>513.0569999999999</v>
      </c>
      <c r="D811" s="1">
        <v>0.095</v>
      </c>
      <c r="E811" s="4">
        <f>B811*1/0.475</f>
        <v>0</v>
      </c>
      <c r="F811" s="4">
        <f>E811*900</f>
        <v>0</v>
      </c>
      <c r="G811" s="4">
        <f>F811*D811*0.00165</f>
        <v>0</v>
      </c>
      <c r="H811" s="1">
        <f>G811*0.00165*13*13*0.3*0.26</f>
        <v>0</v>
      </c>
      <c r="I811" s="4">
        <f>H811*6.019999999999999E+23</f>
        <v>0</v>
      </c>
      <c r="J811" s="1">
        <f>((0.00165*13*13*0.25/18)*0.9+(0.00165*13*13*0.25/44)*0.1)*I811</f>
        <v>0</v>
      </c>
      <c r="K811" s="4">
        <f>J811*0.00000000000000000016</f>
        <v>0</v>
      </c>
      <c r="L811" s="4">
        <f>K811/60</f>
        <v>0</v>
      </c>
      <c r="M811" s="4">
        <f>L811*50</f>
        <v>0</v>
      </c>
      <c r="N811" s="4">
        <f>M811*0.0000001</f>
        <v>0</v>
      </c>
      <c r="U811" s="1">
        <v>1.1932</v>
      </c>
      <c r="V811" s="1">
        <v>1.2412</v>
      </c>
      <c r="W811" s="1">
        <f>U811*1000/40</f>
        <v>29.830000000000002</v>
      </c>
    </row>
    <row r="812" spans="1:23" ht="15">
      <c r="A812" s="2" t="s">
        <v>1233</v>
      </c>
      <c r="B812" s="1">
        <v>0</v>
      </c>
      <c r="C812" s="1">
        <f>A812/1000</f>
        <v>515.967</v>
      </c>
      <c r="D812" s="1">
        <v>0.095</v>
      </c>
      <c r="E812" s="4">
        <f>B812*1/0.475</f>
        <v>0</v>
      </c>
      <c r="F812" s="4">
        <f>E812*900</f>
        <v>0</v>
      </c>
      <c r="G812" s="4">
        <f>F812*D812*0.00165</f>
        <v>0</v>
      </c>
      <c r="H812" s="1">
        <f>G812*0.00165*13*13*0.3*0.26</f>
        <v>0</v>
      </c>
      <c r="I812" s="4">
        <f>H812*6.019999999999999E+23</f>
        <v>0</v>
      </c>
      <c r="J812" s="1">
        <f>((0.00165*13*13*0.25/18)*0.9+(0.00165*13*13*0.25/44)*0.1)*I812</f>
        <v>0</v>
      </c>
      <c r="K812" s="4">
        <f>J812*0.00000000000000000016</f>
        <v>0</v>
      </c>
      <c r="L812" s="4">
        <f>K812/60</f>
        <v>0</v>
      </c>
      <c r="M812" s="4">
        <f>L812*50</f>
        <v>0</v>
      </c>
      <c r="N812" s="4">
        <f>M812*0.0000001</f>
        <v>0</v>
      </c>
      <c r="U812" s="1">
        <v>1.2006000000000001</v>
      </c>
      <c r="V812" s="1">
        <v>1.2412</v>
      </c>
      <c r="W812" s="1">
        <f>U812*1000/40</f>
        <v>30.015000000000004</v>
      </c>
    </row>
    <row r="813" spans="1:23" ht="15">
      <c r="A813" s="2" t="s">
        <v>1234</v>
      </c>
      <c r="B813" s="1">
        <v>0</v>
      </c>
      <c r="C813" s="1">
        <f>A813/1000</f>
        <v>528.347</v>
      </c>
      <c r="D813" s="1">
        <v>0.095</v>
      </c>
      <c r="E813" s="4">
        <f>B813*1/0.475</f>
        <v>0</v>
      </c>
      <c r="F813" s="4">
        <f>E813*900</f>
        <v>0</v>
      </c>
      <c r="G813" s="4">
        <f>F813*D813*0.00165</f>
        <v>0</v>
      </c>
      <c r="H813" s="1">
        <f>G813*0.00165*13*13*0.3*0.26</f>
        <v>0</v>
      </c>
      <c r="I813" s="4">
        <f>H813*6.019999999999999E+23</f>
        <v>0</v>
      </c>
      <c r="J813" s="1">
        <f>((0.00165*13*13*0.25/18)*0.9+(0.00165*13*13*0.25/44)*0.1)*I813</f>
        <v>0</v>
      </c>
      <c r="K813" s="4">
        <f>J813*0.00000000000000000016</f>
        <v>0</v>
      </c>
      <c r="L813" s="4">
        <f>K813/60</f>
        <v>0</v>
      </c>
      <c r="M813" s="4">
        <f>L813*50</f>
        <v>0</v>
      </c>
      <c r="N813" s="4">
        <f>M813*0.0000001</f>
        <v>0</v>
      </c>
      <c r="U813" s="1">
        <v>1.2072</v>
      </c>
      <c r="V813" s="1">
        <v>1.2347</v>
      </c>
      <c r="W813" s="1">
        <f>U813*1000/40</f>
        <v>30.18</v>
      </c>
    </row>
    <row r="814" spans="1:23" ht="15">
      <c r="A814" s="2" t="s">
        <v>1235</v>
      </c>
      <c r="B814" s="1">
        <v>0</v>
      </c>
      <c r="C814" s="1">
        <f>A814/1000</f>
        <v>531.257</v>
      </c>
      <c r="D814" s="1">
        <v>0.094</v>
      </c>
      <c r="E814" s="4">
        <f>B814*1/0.475</f>
        <v>0</v>
      </c>
      <c r="F814" s="4">
        <f>E814*900</f>
        <v>0</v>
      </c>
      <c r="G814" s="4">
        <f>F814*D814*0.00165</f>
        <v>0</v>
      </c>
      <c r="H814" s="1">
        <f>G814*0.00165*13*13*0.3*0.26</f>
        <v>0</v>
      </c>
      <c r="I814" s="4">
        <f>H814*6.019999999999999E+23</f>
        <v>0</v>
      </c>
      <c r="J814" s="1">
        <f>((0.00165*13*13*0.25/18)*0.9+(0.00165*13*13*0.25/44)*0.1)*I814</f>
        <v>0</v>
      </c>
      <c r="K814" s="4">
        <f>J814*0.00000000000000000016</f>
        <v>0</v>
      </c>
      <c r="L814" s="4">
        <f>K814/60</f>
        <v>0</v>
      </c>
      <c r="M814" s="4">
        <f>L814*50</f>
        <v>0</v>
      </c>
      <c r="N814" s="4">
        <f>M814*0.0000001</f>
        <v>0</v>
      </c>
      <c r="U814" s="1">
        <v>1.2137</v>
      </c>
      <c r="V814" s="1">
        <v>1.2283</v>
      </c>
      <c r="W814" s="1">
        <f>U814*1000/40</f>
        <v>30.3425</v>
      </c>
    </row>
    <row r="815" spans="1:23" ht="15">
      <c r="A815" s="2" t="s">
        <v>1236</v>
      </c>
      <c r="B815" s="1">
        <v>0</v>
      </c>
      <c r="C815" s="1">
        <f>A815/1000</f>
        <v>532.2</v>
      </c>
      <c r="D815" s="1">
        <v>0.094</v>
      </c>
      <c r="E815" s="4">
        <f>B815*1/0.475</f>
        <v>0</v>
      </c>
      <c r="F815" s="4">
        <f>E815*900</f>
        <v>0</v>
      </c>
      <c r="G815" s="4">
        <f>F815*D815*0.00165</f>
        <v>0</v>
      </c>
      <c r="H815" s="1">
        <f>G815*0.00165*13*13*0.3*0.26</f>
        <v>0</v>
      </c>
      <c r="I815" s="4">
        <f>H815*6.019999999999999E+23</f>
        <v>0</v>
      </c>
      <c r="J815" s="1">
        <f>((0.00165*13*13*0.25/18)*0.9+(0.00165*13*13*0.25/44)*0.1)*I815</f>
        <v>0</v>
      </c>
      <c r="K815" s="4">
        <f>J815*0.00000000000000000016</f>
        <v>0</v>
      </c>
      <c r="L815" s="4">
        <f>K815/60</f>
        <v>0</v>
      </c>
      <c r="M815" s="4">
        <f>L815*50</f>
        <v>0</v>
      </c>
      <c r="N815" s="4">
        <f>M815*0.0000001</f>
        <v>0</v>
      </c>
      <c r="U815" s="1">
        <v>1.2203</v>
      </c>
      <c r="V815" s="1">
        <v>1.2219</v>
      </c>
      <c r="W815" s="1">
        <f>U815*1000/40</f>
        <v>30.5075</v>
      </c>
    </row>
    <row r="816" spans="1:23" ht="15">
      <c r="A816" s="2" t="s">
        <v>1237</v>
      </c>
      <c r="B816" s="1">
        <v>0</v>
      </c>
      <c r="C816" s="1">
        <f>A816/1000</f>
        <v>533.352</v>
      </c>
      <c r="D816" s="1">
        <v>0.094</v>
      </c>
      <c r="E816" s="4">
        <f>B816*1/0.475</f>
        <v>0</v>
      </c>
      <c r="F816" s="4">
        <f>E816*900</f>
        <v>0</v>
      </c>
      <c r="G816" s="4">
        <f>F816*D816*0.00165</f>
        <v>0</v>
      </c>
      <c r="H816" s="1">
        <f>G816*0.00165*13*13*0.3*0.26</f>
        <v>0</v>
      </c>
      <c r="I816" s="4">
        <f>H816*6.019999999999999E+23</f>
        <v>0</v>
      </c>
      <c r="J816" s="1">
        <f>((0.00165*13*13*0.25/18)*0.9+(0.00165*13*13*0.25/44)*0.1)*I816</f>
        <v>0</v>
      </c>
      <c r="K816" s="4">
        <f>J816*0.00000000000000000016</f>
        <v>0</v>
      </c>
      <c r="L816" s="4">
        <f>K816/60</f>
        <v>0</v>
      </c>
      <c r="M816" s="4">
        <f>L816*50</f>
        <v>0</v>
      </c>
      <c r="N816" s="4">
        <f>M816*0.0000001</f>
        <v>0</v>
      </c>
      <c r="U816" s="1">
        <v>1.2269</v>
      </c>
      <c r="V816" s="1">
        <v>1.2154</v>
      </c>
      <c r="W816" s="1">
        <f>U816*1000/40</f>
        <v>30.672500000000003</v>
      </c>
    </row>
    <row r="817" spans="1:23" ht="15">
      <c r="A817" s="2" t="s">
        <v>1238</v>
      </c>
      <c r="B817" s="1">
        <v>0</v>
      </c>
      <c r="C817" s="1">
        <f>A817/1000</f>
        <v>533.511</v>
      </c>
      <c r="D817" s="1">
        <v>0.094</v>
      </c>
      <c r="E817" s="4">
        <f>B817*1/0.475</f>
        <v>0</v>
      </c>
      <c r="F817" s="4">
        <f>E817*900</f>
        <v>0</v>
      </c>
      <c r="G817" s="4">
        <f>F817*D817*0.00165</f>
        <v>0</v>
      </c>
      <c r="H817" s="1">
        <f>G817*0.00165*13*13*0.3*0.26</f>
        <v>0</v>
      </c>
      <c r="I817" s="4">
        <f>H817*6.019999999999999E+23</f>
        <v>0</v>
      </c>
      <c r="J817" s="1">
        <f>((0.00165*13*13*0.25/18)*0.9+(0.00165*13*13*0.25/44)*0.1)*I817</f>
        <v>0</v>
      </c>
      <c r="K817" s="4">
        <f>J817*0.00000000000000000016</f>
        <v>0</v>
      </c>
      <c r="L817" s="4">
        <f>K817/60</f>
        <v>0</v>
      </c>
      <c r="M817" s="4">
        <f>L817*50</f>
        <v>0</v>
      </c>
      <c r="N817" s="4">
        <f>M817*0.0000001</f>
        <v>0</v>
      </c>
      <c r="U817" s="1">
        <v>1.2258</v>
      </c>
      <c r="V817" s="1">
        <v>1.209</v>
      </c>
      <c r="W817" s="1">
        <f>U817*1000/40</f>
        <v>30.645</v>
      </c>
    </row>
    <row r="818" spans="1:23" ht="15">
      <c r="A818" s="2" t="s">
        <v>1239</v>
      </c>
      <c r="B818" s="1">
        <v>0</v>
      </c>
      <c r="C818" s="1">
        <f>A818/1000</f>
        <v>535.11</v>
      </c>
      <c r="D818" s="1">
        <v>0.094</v>
      </c>
      <c r="E818" s="4">
        <f>B818*1/0.475</f>
        <v>0</v>
      </c>
      <c r="F818" s="4">
        <f>E818*900</f>
        <v>0</v>
      </c>
      <c r="G818" s="4">
        <f>F818*D818*0.00165</f>
        <v>0</v>
      </c>
      <c r="H818" s="1">
        <f>G818*0.00165*13*13*0.3*0.26</f>
        <v>0</v>
      </c>
      <c r="I818" s="4">
        <f>H818*6.019999999999999E+23</f>
        <v>0</v>
      </c>
      <c r="J818" s="1">
        <f>((0.00165*13*13*0.25/18)*0.9+(0.00165*13*13*0.25/44)*0.1)*I818</f>
        <v>0</v>
      </c>
      <c r="K818" s="4">
        <f>J818*0.00000000000000000016</f>
        <v>0</v>
      </c>
      <c r="L818" s="4">
        <f>K818/60</f>
        <v>0</v>
      </c>
      <c r="M818" s="4">
        <f>L818*50</f>
        <v>0</v>
      </c>
      <c r="N818" s="4">
        <f>M818*0.0000001</f>
        <v>0</v>
      </c>
      <c r="U818" s="1">
        <v>1.2324</v>
      </c>
      <c r="V818" s="1">
        <v>1.2026000000000001</v>
      </c>
      <c r="W818" s="1">
        <f>U818*1000/40</f>
        <v>30.809999999999995</v>
      </c>
    </row>
    <row r="819" spans="1:23" ht="15">
      <c r="A819" s="2" t="s">
        <v>1240</v>
      </c>
      <c r="B819" s="1">
        <v>0</v>
      </c>
      <c r="C819" s="1">
        <f>A819/1000</f>
        <v>536.262</v>
      </c>
      <c r="D819" s="1">
        <v>0.094</v>
      </c>
      <c r="E819" s="4">
        <f>B819*1/0.475</f>
        <v>0</v>
      </c>
      <c r="F819" s="4">
        <f>E819*900</f>
        <v>0</v>
      </c>
      <c r="G819" s="4">
        <f>F819*D819*0.00165</f>
        <v>0</v>
      </c>
      <c r="H819" s="1">
        <f>G819*0.00165*13*13*0.3*0.26</f>
        <v>0</v>
      </c>
      <c r="I819" s="4">
        <f>H819*6.019999999999999E+23</f>
        <v>0</v>
      </c>
      <c r="J819" s="1">
        <f>((0.00165*13*13*0.25/18)*0.9+(0.00165*13*13*0.25/44)*0.1)*I819</f>
        <v>0</v>
      </c>
      <c r="K819" s="4">
        <f>J819*0.00000000000000000016</f>
        <v>0</v>
      </c>
      <c r="L819" s="4">
        <f>K819/60</f>
        <v>0</v>
      </c>
      <c r="M819" s="4">
        <f>L819*50</f>
        <v>0</v>
      </c>
      <c r="N819" s="4">
        <f>M819*0.0000001</f>
        <v>0</v>
      </c>
      <c r="U819" s="1">
        <v>1.2391</v>
      </c>
      <c r="V819" s="1">
        <v>1.1961</v>
      </c>
      <c r="W819" s="1">
        <f>U819*1000/40</f>
        <v>30.977500000000003</v>
      </c>
    </row>
    <row r="820" spans="1:23" ht="15">
      <c r="A820" s="2" t="s">
        <v>1241</v>
      </c>
      <c r="B820" s="1">
        <v>0</v>
      </c>
      <c r="C820" s="1">
        <f>A820/1000</f>
        <v>536.421</v>
      </c>
      <c r="D820" s="1">
        <v>0.094</v>
      </c>
      <c r="E820" s="4">
        <f>B820*1/0.475</f>
        <v>0</v>
      </c>
      <c r="F820" s="4">
        <f>E820*900</f>
        <v>0</v>
      </c>
      <c r="G820" s="4">
        <f>F820*D820*0.00165</f>
        <v>0</v>
      </c>
      <c r="H820" s="1">
        <f>G820*0.00165*13*13*0.3*0.26</f>
        <v>0</v>
      </c>
      <c r="I820" s="4">
        <f>H820*6.019999999999999E+23</f>
        <v>0</v>
      </c>
      <c r="J820" s="1">
        <f>((0.00165*13*13*0.25/18)*0.9+(0.00165*13*13*0.25/44)*0.1)*I820</f>
        <v>0</v>
      </c>
      <c r="K820" s="4">
        <f>J820*0.00000000000000000016</f>
        <v>0</v>
      </c>
      <c r="L820" s="4">
        <f>K820/60</f>
        <v>0</v>
      </c>
      <c r="M820" s="4">
        <f>L820*50</f>
        <v>0</v>
      </c>
      <c r="N820" s="4">
        <f>M820*0.0000001</f>
        <v>0</v>
      </c>
      <c r="U820" s="1">
        <v>1.2458</v>
      </c>
      <c r="V820" s="1">
        <v>1.1897</v>
      </c>
      <c r="W820" s="1">
        <f>U820*1000/40</f>
        <v>31.145</v>
      </c>
    </row>
    <row r="821" spans="1:23" ht="15">
      <c r="A821" s="2" t="s">
        <v>1242</v>
      </c>
      <c r="B821" s="1">
        <v>0</v>
      </c>
      <c r="C821" s="1">
        <f>A821/1000</f>
        <v>542.137</v>
      </c>
      <c r="D821" s="1">
        <v>0.094</v>
      </c>
      <c r="E821" s="4">
        <f>B821*1/0.475</f>
        <v>0</v>
      </c>
      <c r="F821" s="4">
        <f>E821*900</f>
        <v>0</v>
      </c>
      <c r="G821" s="4">
        <f>F821*D821*0.00165</f>
        <v>0</v>
      </c>
      <c r="H821" s="1">
        <f>G821*0.00165*13*13*0.3*0.26</f>
        <v>0</v>
      </c>
      <c r="I821" s="4">
        <f>H821*6.019999999999999E+23</f>
        <v>0</v>
      </c>
      <c r="J821" s="1">
        <f>((0.00165*13*13*0.25/18)*0.9+(0.00165*13*13*0.25/44)*0.1)*I821</f>
        <v>0</v>
      </c>
      <c r="K821" s="4">
        <f>J821*0.00000000000000000016</f>
        <v>0</v>
      </c>
      <c r="L821" s="4">
        <f>K821/60</f>
        <v>0</v>
      </c>
      <c r="M821" s="4">
        <f>L821*50</f>
        <v>0</v>
      </c>
      <c r="N821" s="4">
        <f>M821*0.0000001</f>
        <v>0</v>
      </c>
      <c r="U821" s="1">
        <v>1.2447</v>
      </c>
      <c r="V821" s="1">
        <v>1.1832</v>
      </c>
      <c r="W821" s="1">
        <f>U821*1000/40</f>
        <v>31.117499999999996</v>
      </c>
    </row>
    <row r="822" spans="1:23" ht="15">
      <c r="A822" s="2" t="s">
        <v>1243</v>
      </c>
      <c r="B822" s="1">
        <v>0</v>
      </c>
      <c r="C822" s="1">
        <f>A822/1000</f>
        <v>548.717</v>
      </c>
      <c r="D822" s="1">
        <v>0.096</v>
      </c>
      <c r="E822" s="4">
        <f>B822*1/0.475</f>
        <v>0</v>
      </c>
      <c r="F822" s="4">
        <f>E822*900</f>
        <v>0</v>
      </c>
      <c r="G822" s="4">
        <f>F822*D822*0.00165</f>
        <v>0</v>
      </c>
      <c r="H822" s="1">
        <f>G822*0.00165*13*13*0.3*0.26</f>
        <v>0</v>
      </c>
      <c r="I822" s="4">
        <f>H822*6.019999999999999E+23</f>
        <v>0</v>
      </c>
      <c r="J822" s="1">
        <f>((0.00165*13*13*0.25/18)*0.9+(0.00165*13*13*0.25/44)*0.1)*I822</f>
        <v>0</v>
      </c>
      <c r="K822" s="4">
        <f>J822*0.00000000000000000016</f>
        <v>0</v>
      </c>
      <c r="L822" s="4">
        <f>K822/60</f>
        <v>0</v>
      </c>
      <c r="M822" s="4">
        <f>L822*50</f>
        <v>0</v>
      </c>
      <c r="N822" s="4">
        <f>M822*0.0000001</f>
        <v>0</v>
      </c>
      <c r="U822" s="1">
        <v>1.2525</v>
      </c>
      <c r="V822" s="1">
        <v>1.1832</v>
      </c>
      <c r="W822" s="1">
        <f>U822*1000/40</f>
        <v>31.3125</v>
      </c>
    </row>
    <row r="823" spans="1:23" ht="15">
      <c r="A823" s="2" t="s">
        <v>1244</v>
      </c>
      <c r="B823" s="1">
        <v>0</v>
      </c>
      <c r="C823" s="1">
        <f>A823/1000</f>
        <v>555.527</v>
      </c>
      <c r="D823" s="1">
        <v>0.09</v>
      </c>
      <c r="E823" s="4">
        <f>B823*1/0.475</f>
        <v>0</v>
      </c>
      <c r="F823" s="4">
        <f>E823*900</f>
        <v>0</v>
      </c>
      <c r="G823" s="4">
        <f>F823*D823*0.00165</f>
        <v>0</v>
      </c>
      <c r="H823" s="1">
        <f>G823*0.00165*13*13*0.3*0.26</f>
        <v>0</v>
      </c>
      <c r="I823" s="4">
        <f>H823*6.019999999999999E+23</f>
        <v>0</v>
      </c>
      <c r="J823" s="1">
        <f>((0.00165*13*13*0.25/18)*0.9+(0.00165*13*13*0.25/44)*0.1)*I823</f>
        <v>0</v>
      </c>
      <c r="K823" s="4">
        <f>J823*0.00000000000000000016</f>
        <v>0</v>
      </c>
      <c r="L823" s="4">
        <f>K823/60</f>
        <v>0</v>
      </c>
      <c r="M823" s="4">
        <f>L823*50</f>
        <v>0</v>
      </c>
      <c r="N823" s="4">
        <f>M823*0.0000001</f>
        <v>0</v>
      </c>
      <c r="U823" s="1">
        <v>1.2514</v>
      </c>
      <c r="V823" s="1">
        <v>1.1768</v>
      </c>
      <c r="W823" s="1">
        <f>U823*1000/40</f>
        <v>31.285000000000004</v>
      </c>
    </row>
    <row r="824" spans="1:23" ht="15">
      <c r="A824" s="2" t="s">
        <v>1245</v>
      </c>
      <c r="B824" s="1">
        <v>0</v>
      </c>
      <c r="C824" s="1">
        <f>A824/1000</f>
        <v>557.427</v>
      </c>
      <c r="D824" s="1">
        <v>0.09</v>
      </c>
      <c r="E824" s="4">
        <f>B824*1/0.475</f>
        <v>0</v>
      </c>
      <c r="F824" s="4">
        <f>E824*900</f>
        <v>0</v>
      </c>
      <c r="G824" s="4">
        <f>F824*D824*0.00165</f>
        <v>0</v>
      </c>
      <c r="H824" s="1">
        <f>G824*0.00165*13*13*0.3*0.26</f>
        <v>0</v>
      </c>
      <c r="I824" s="4">
        <f>H824*6.019999999999999E+23</f>
        <v>0</v>
      </c>
      <c r="J824" s="1">
        <f>((0.00165*13*13*0.25/18)*0.9+(0.00165*13*13*0.25/44)*0.1)*I824</f>
        <v>0</v>
      </c>
      <c r="K824" s="4">
        <f>J824*0.00000000000000000016</f>
        <v>0</v>
      </c>
      <c r="L824" s="4">
        <f>K824/60</f>
        <v>0</v>
      </c>
      <c r="M824" s="4">
        <f>L824*50</f>
        <v>0</v>
      </c>
      <c r="N824" s="4">
        <f>M824*0.0000001</f>
        <v>0</v>
      </c>
      <c r="U824" s="1">
        <v>1.2582</v>
      </c>
      <c r="V824" s="1">
        <v>1.1703000000000001</v>
      </c>
      <c r="W824" s="1">
        <f>U824*1000/40</f>
        <v>31.455000000000002</v>
      </c>
    </row>
    <row r="825" spans="1:23" ht="15">
      <c r="A825" s="2" t="s">
        <v>1246</v>
      </c>
      <c r="B825" s="1">
        <v>0</v>
      </c>
      <c r="C825" s="1">
        <f>A825/1000</f>
        <v>561.28</v>
      </c>
      <c r="D825" s="1">
        <v>0.08600000000000001</v>
      </c>
      <c r="E825" s="4">
        <f>B825*1/0.475</f>
        <v>0</v>
      </c>
      <c r="F825" s="4">
        <f>E825*900</f>
        <v>0</v>
      </c>
      <c r="G825" s="4">
        <f>F825*D825*0.00165</f>
        <v>0</v>
      </c>
      <c r="H825" s="1">
        <f>G825*0.00165*13*13*0.3*0.26</f>
        <v>0</v>
      </c>
      <c r="I825" s="4">
        <f>H825*6.019999999999999E+23</f>
        <v>0</v>
      </c>
      <c r="J825" s="1">
        <f>((0.00165*13*13*0.25/18)*0.9+(0.00165*13*13*0.25/44)*0.1)*I825</f>
        <v>0</v>
      </c>
      <c r="K825" s="4">
        <f>J825*0.00000000000000000016</f>
        <v>0</v>
      </c>
      <c r="L825" s="4">
        <f>K825/60</f>
        <v>0</v>
      </c>
      <c r="M825" s="4">
        <f>L825*50</f>
        <v>0</v>
      </c>
      <c r="N825" s="4">
        <f>M825*0.0000001</f>
        <v>0</v>
      </c>
      <c r="U825" s="1">
        <v>1.265</v>
      </c>
      <c r="V825" s="1">
        <v>1.1639</v>
      </c>
      <c r="W825" s="1">
        <f>U825*1000/40</f>
        <v>31.625</v>
      </c>
    </row>
    <row r="826" spans="1:23" ht="15">
      <c r="A826" s="2" t="s">
        <v>1247</v>
      </c>
      <c r="B826" s="1">
        <v>0</v>
      </c>
      <c r="C826" s="1">
        <f>A826/1000</f>
        <v>562.432</v>
      </c>
      <c r="D826" s="1">
        <v>0.08600000000000001</v>
      </c>
      <c r="E826" s="4">
        <f>B826*1/0.475</f>
        <v>0</v>
      </c>
      <c r="F826" s="4">
        <f>E826*900</f>
        <v>0</v>
      </c>
      <c r="G826" s="4">
        <f>F826*D826*0.00165</f>
        <v>0</v>
      </c>
      <c r="H826" s="1">
        <f>G826*0.00165*13*13*0.3*0.26</f>
        <v>0</v>
      </c>
      <c r="I826" s="4">
        <f>H826*6.019999999999999E+23</f>
        <v>0</v>
      </c>
      <c r="J826" s="1">
        <f>((0.00165*13*13*0.25/18)*0.9+(0.00165*13*13*0.25/44)*0.1)*I826</f>
        <v>0</v>
      </c>
      <c r="K826" s="4">
        <f>J826*0.00000000000000000016</f>
        <v>0</v>
      </c>
      <c r="L826" s="4">
        <f>K826/60</f>
        <v>0</v>
      </c>
      <c r="M826" s="4">
        <f>L826*50</f>
        <v>0</v>
      </c>
      <c r="N826" s="4">
        <f>M826*0.0000001</f>
        <v>0</v>
      </c>
      <c r="U826" s="1">
        <v>1.2718</v>
      </c>
      <c r="V826" s="1">
        <v>1.1575</v>
      </c>
      <c r="W826" s="1">
        <f>U826*1000/40</f>
        <v>31.794999999999998</v>
      </c>
    </row>
    <row r="827" spans="1:23" ht="15">
      <c r="A827" s="2" t="s">
        <v>1248</v>
      </c>
      <c r="B827" s="1">
        <v>0</v>
      </c>
      <c r="C827" s="1">
        <f>A827/1000</f>
        <v>562.591</v>
      </c>
      <c r="D827" s="1">
        <v>0.08600000000000001</v>
      </c>
      <c r="E827" s="4">
        <f>B827*1/0.475</f>
        <v>0</v>
      </c>
      <c r="F827" s="4">
        <f>E827*900</f>
        <v>0</v>
      </c>
      <c r="G827" s="4">
        <f>F827*D827*0.00165</f>
        <v>0</v>
      </c>
      <c r="H827" s="1">
        <f>G827*0.00165*13*13*0.3*0.26</f>
        <v>0</v>
      </c>
      <c r="I827" s="4">
        <f>H827*6.019999999999999E+23</f>
        <v>0</v>
      </c>
      <c r="J827" s="1">
        <f>((0.00165*13*13*0.25/18)*0.9+(0.00165*13*13*0.25/44)*0.1)*I827</f>
        <v>0</v>
      </c>
      <c r="K827" s="4">
        <f>J827*0.00000000000000000016</f>
        <v>0</v>
      </c>
      <c r="L827" s="4">
        <f>K827/60</f>
        <v>0</v>
      </c>
      <c r="M827" s="4">
        <f>L827*50</f>
        <v>0</v>
      </c>
      <c r="N827" s="4">
        <f>M827*0.0000001</f>
        <v>0</v>
      </c>
      <c r="U827" s="1">
        <v>1.2798</v>
      </c>
      <c r="V827" s="1">
        <v>1.1575</v>
      </c>
      <c r="W827" s="1">
        <f>U827*1000/40</f>
        <v>31.994999999999997</v>
      </c>
    </row>
    <row r="828" spans="1:23" ht="15">
      <c r="A828" s="2" t="s">
        <v>1249</v>
      </c>
      <c r="B828" s="1">
        <v>0</v>
      </c>
      <c r="C828" s="1">
        <f>A828/1000</f>
        <v>564.007</v>
      </c>
      <c r="D828" s="1">
        <v>0.08600000000000001</v>
      </c>
      <c r="E828" s="4">
        <f>B828*1/0.475</f>
        <v>0</v>
      </c>
      <c r="F828" s="4">
        <f>E828*900</f>
        <v>0</v>
      </c>
      <c r="G828" s="4">
        <f>F828*D828*0.00165</f>
        <v>0</v>
      </c>
      <c r="H828" s="1">
        <f>G828*0.00165*13*13*0.3*0.26</f>
        <v>0</v>
      </c>
      <c r="I828" s="4">
        <f>H828*6.019999999999999E+23</f>
        <v>0</v>
      </c>
      <c r="J828" s="1">
        <f>((0.00165*13*13*0.25/18)*0.9+(0.00165*13*13*0.25/44)*0.1)*I828</f>
        <v>0</v>
      </c>
      <c r="K828" s="4">
        <f>J828*0.00000000000000000016</f>
        <v>0</v>
      </c>
      <c r="L828" s="4">
        <f>K828/60</f>
        <v>0</v>
      </c>
      <c r="M828" s="4">
        <f>L828*50</f>
        <v>0</v>
      </c>
      <c r="N828" s="4">
        <f>M828*0.0000001</f>
        <v>0</v>
      </c>
      <c r="U828" s="1">
        <v>1.2878</v>
      </c>
      <c r="V828" s="1">
        <v>1.1575</v>
      </c>
      <c r="W828" s="1">
        <f>U828*1000/40</f>
        <v>32.195</v>
      </c>
    </row>
    <row r="829" spans="1:23" ht="15">
      <c r="A829" s="2" t="s">
        <v>1250</v>
      </c>
      <c r="B829" s="1">
        <v>0</v>
      </c>
      <c r="C829" s="1">
        <f>A829/1000</f>
        <v>567.86</v>
      </c>
      <c r="D829" s="1">
        <v>0.08600000000000001</v>
      </c>
      <c r="E829" s="4">
        <f>B829*1/0.475</f>
        <v>0</v>
      </c>
      <c r="F829" s="4">
        <f>E829*900</f>
        <v>0</v>
      </c>
      <c r="G829" s="4">
        <f>F829*D829*0.00165</f>
        <v>0</v>
      </c>
      <c r="H829" s="1">
        <f>G829*0.00165*13*13*0.3*0.26</f>
        <v>0</v>
      </c>
      <c r="I829" s="4">
        <f>H829*6.019999999999999E+23</f>
        <v>0</v>
      </c>
      <c r="J829" s="1">
        <f>((0.00165*13*13*0.25/18)*0.9+(0.00165*13*13*0.25/44)*0.1)*I829</f>
        <v>0</v>
      </c>
      <c r="K829" s="4">
        <f>J829*0.00000000000000000016</f>
        <v>0</v>
      </c>
      <c r="L829" s="4">
        <f>K829/60</f>
        <v>0</v>
      </c>
      <c r="M829" s="4">
        <f>L829*50</f>
        <v>0</v>
      </c>
      <c r="N829" s="4">
        <f>M829*0.0000001</f>
        <v>0</v>
      </c>
      <c r="U829" s="1">
        <v>1.2959</v>
      </c>
      <c r="V829" s="1">
        <v>1.1574</v>
      </c>
      <c r="W829" s="1">
        <f>U829*1000/40</f>
        <v>32.3975</v>
      </c>
    </row>
    <row r="830" spans="1:23" ht="15">
      <c r="A830" s="2" t="s">
        <v>1251</v>
      </c>
      <c r="B830" s="1">
        <v>0</v>
      </c>
      <c r="C830" s="1">
        <f>A830/1000</f>
        <v>569.012</v>
      </c>
      <c r="D830" s="1">
        <v>0.08600000000000001</v>
      </c>
      <c r="E830" s="4">
        <f>B830*1/0.475</f>
        <v>0</v>
      </c>
      <c r="F830" s="4">
        <f>E830*900</f>
        <v>0</v>
      </c>
      <c r="G830" s="4">
        <f>F830*D830*0.00165</f>
        <v>0</v>
      </c>
      <c r="H830" s="1">
        <f>G830*0.00165*13*13*0.3*0.26</f>
        <v>0</v>
      </c>
      <c r="I830" s="4">
        <f>H830*6.019999999999999E+23</f>
        <v>0</v>
      </c>
      <c r="J830" s="1">
        <f>((0.00165*13*13*0.25/18)*0.9+(0.00165*13*13*0.25/44)*0.1)*I830</f>
        <v>0</v>
      </c>
      <c r="K830" s="4">
        <f>J830*0.00000000000000000016</f>
        <v>0</v>
      </c>
      <c r="L830" s="4">
        <f>K830/60</f>
        <v>0</v>
      </c>
      <c r="M830" s="4">
        <f>L830*50</f>
        <v>0</v>
      </c>
      <c r="N830" s="4">
        <f>M830*0.0000001</f>
        <v>0</v>
      </c>
      <c r="U830" s="1">
        <v>1.3029</v>
      </c>
      <c r="V830" s="1">
        <v>1.151</v>
      </c>
      <c r="W830" s="1">
        <f>U830*1000/40</f>
        <v>32.5725</v>
      </c>
    </row>
    <row r="831" spans="1:23" ht="15">
      <c r="A831" s="2" t="s">
        <v>1252</v>
      </c>
      <c r="B831" s="1">
        <v>0</v>
      </c>
      <c r="C831" s="1">
        <f>A831/1000</f>
        <v>569.171</v>
      </c>
      <c r="D831" s="1">
        <v>0.08600000000000001</v>
      </c>
      <c r="E831" s="4">
        <f>B831*1/0.475</f>
        <v>0</v>
      </c>
      <c r="F831" s="4">
        <f>E831*900</f>
        <v>0</v>
      </c>
      <c r="G831" s="4">
        <f>F831*D831*0.00165</f>
        <v>0</v>
      </c>
      <c r="H831" s="1">
        <f>G831*0.00165*13*13*0.3*0.26</f>
        <v>0</v>
      </c>
      <c r="I831" s="4">
        <f>H831*6.019999999999999E+23</f>
        <v>0</v>
      </c>
      <c r="J831" s="1">
        <f>((0.00165*13*13*0.25/18)*0.9+(0.00165*13*13*0.25/44)*0.1)*I831</f>
        <v>0</v>
      </c>
      <c r="K831" s="4">
        <f>J831*0.00000000000000000016</f>
        <v>0</v>
      </c>
      <c r="L831" s="4">
        <f>K831/60</f>
        <v>0</v>
      </c>
      <c r="M831" s="4">
        <f>L831*50</f>
        <v>0</v>
      </c>
      <c r="N831" s="4">
        <f>M831*0.0000001</f>
        <v>0</v>
      </c>
      <c r="U831" s="1">
        <v>1.3111</v>
      </c>
      <c r="V831" s="1">
        <v>1.151</v>
      </c>
      <c r="W831" s="1">
        <f>U831*1000/40</f>
        <v>32.777499999999996</v>
      </c>
    </row>
    <row r="832" spans="1:23" ht="15">
      <c r="A832" s="2" t="s">
        <v>1253</v>
      </c>
      <c r="B832" s="1">
        <v>0</v>
      </c>
      <c r="C832" s="1">
        <f>A832/1000</f>
        <v>570.817</v>
      </c>
      <c r="D832" s="1">
        <v>0.08600000000000001</v>
      </c>
      <c r="E832" s="4">
        <f>B832*1/0.475</f>
        <v>0</v>
      </c>
      <c r="F832" s="4">
        <f>E832*900</f>
        <v>0</v>
      </c>
      <c r="G832" s="4">
        <f>F832*D832*0.00165</f>
        <v>0</v>
      </c>
      <c r="H832" s="1">
        <f>G832*0.00165*13*13*0.3*0.26</f>
        <v>0</v>
      </c>
      <c r="I832" s="4">
        <f>H832*6.019999999999999E+23</f>
        <v>0</v>
      </c>
      <c r="J832" s="1">
        <f>((0.00165*13*13*0.25/18)*0.9+(0.00165*13*13*0.25/44)*0.1)*I832</f>
        <v>0</v>
      </c>
      <c r="K832" s="4">
        <f>J832*0.00000000000000000016</f>
        <v>0</v>
      </c>
      <c r="L832" s="4">
        <f>K832/60</f>
        <v>0</v>
      </c>
      <c r="M832" s="4">
        <f>L832*50</f>
        <v>0</v>
      </c>
      <c r="N832" s="4">
        <f>M832*0.0000001</f>
        <v>0</v>
      </c>
      <c r="U832" s="1">
        <v>1.3193</v>
      </c>
      <c r="V832" s="1">
        <v>1.151</v>
      </c>
      <c r="W832" s="1">
        <f>U832*1000/40</f>
        <v>32.9825</v>
      </c>
    </row>
    <row r="833" spans="1:23" ht="15">
      <c r="A833" s="2" t="s">
        <v>1254</v>
      </c>
      <c r="B833" s="1">
        <v>0</v>
      </c>
      <c r="C833" s="1">
        <f>A833/1000</f>
        <v>574.67</v>
      </c>
      <c r="D833" s="1">
        <v>0.08600000000000001</v>
      </c>
      <c r="E833" s="4">
        <f>B833*1/0.475</f>
        <v>0</v>
      </c>
      <c r="F833" s="4">
        <f>E833*900</f>
        <v>0</v>
      </c>
      <c r="G833" s="4">
        <f>F833*D833*0.00165</f>
        <v>0</v>
      </c>
      <c r="H833" s="1">
        <f>G833*0.00165*13*13*0.3*0.26</f>
        <v>0</v>
      </c>
      <c r="I833" s="4">
        <f>H833*6.019999999999999E+23</f>
        <v>0</v>
      </c>
      <c r="J833" s="1">
        <f>((0.00165*13*13*0.25/18)*0.9+(0.00165*13*13*0.25/44)*0.1)*I833</f>
        <v>0</v>
      </c>
      <c r="K833" s="4">
        <f>J833*0.00000000000000000016</f>
        <v>0</v>
      </c>
      <c r="L833" s="4">
        <f>K833/60</f>
        <v>0</v>
      </c>
      <c r="M833" s="4">
        <f>L833*50</f>
        <v>0</v>
      </c>
      <c r="N833" s="4">
        <f>M833*0.0000001</f>
        <v>0</v>
      </c>
      <c r="U833" s="1">
        <v>1.3265</v>
      </c>
      <c r="V833" s="1">
        <v>1.1445</v>
      </c>
      <c r="W833" s="1">
        <f>U833*1000/40</f>
        <v>33.1625</v>
      </c>
    </row>
    <row r="834" spans="1:23" ht="15">
      <c r="A834" s="2" t="s">
        <v>1255</v>
      </c>
      <c r="B834" s="1">
        <v>0</v>
      </c>
      <c r="C834" s="1">
        <f>A834/1000</f>
        <v>575.822</v>
      </c>
      <c r="D834" s="1">
        <v>0.08600000000000001</v>
      </c>
      <c r="E834" s="4">
        <f>B834*1/0.475</f>
        <v>0</v>
      </c>
      <c r="F834" s="4">
        <f>E834*900</f>
        <v>0</v>
      </c>
      <c r="G834" s="4">
        <f>F834*D834*0.00165</f>
        <v>0</v>
      </c>
      <c r="H834" s="1">
        <f>G834*0.00165*13*13*0.3*0.26</f>
        <v>0</v>
      </c>
      <c r="I834" s="4">
        <f>H834*6.019999999999999E+23</f>
        <v>0</v>
      </c>
      <c r="J834" s="1">
        <f>((0.00165*13*13*0.25/18)*0.9+(0.00165*13*13*0.25/44)*0.1)*I834</f>
        <v>0</v>
      </c>
      <c r="K834" s="4">
        <f>J834*0.00000000000000000016</f>
        <v>0</v>
      </c>
      <c r="L834" s="4">
        <f>K834/60</f>
        <v>0</v>
      </c>
      <c r="M834" s="4">
        <f>L834*50</f>
        <v>0</v>
      </c>
      <c r="N834" s="4">
        <f>M834*0.0000001</f>
        <v>0</v>
      </c>
      <c r="U834" s="1">
        <v>1.3336000000000001</v>
      </c>
      <c r="V834" s="1">
        <v>1.1381000000000001</v>
      </c>
      <c r="W834" s="1">
        <f>U834*1000/40</f>
        <v>33.34</v>
      </c>
    </row>
    <row r="835" spans="1:23" ht="15">
      <c r="A835" s="2" t="s">
        <v>1256</v>
      </c>
      <c r="B835" s="1">
        <v>0</v>
      </c>
      <c r="C835" s="1">
        <f>A835/1000</f>
        <v>575.981</v>
      </c>
      <c r="D835" s="1">
        <v>0.08600000000000001</v>
      </c>
      <c r="E835" s="4">
        <f>B835*1/0.475</f>
        <v>0</v>
      </c>
      <c r="F835" s="4">
        <f>E835*900</f>
        <v>0</v>
      </c>
      <c r="G835" s="4">
        <f>F835*D835*0.00165</f>
        <v>0</v>
      </c>
      <c r="H835" s="1">
        <f>G835*0.00165*13*13*0.3*0.26</f>
        <v>0</v>
      </c>
      <c r="I835" s="4">
        <f>H835*6.019999999999999E+23</f>
        <v>0</v>
      </c>
      <c r="J835" s="1">
        <f>((0.00165*13*13*0.25/18)*0.9+(0.00165*13*13*0.25/44)*0.1)*I835</f>
        <v>0</v>
      </c>
      <c r="K835" s="4">
        <f>J835*0.00000000000000000016</f>
        <v>0</v>
      </c>
      <c r="L835" s="4">
        <f>K835/60</f>
        <v>0</v>
      </c>
      <c r="M835" s="4">
        <f>L835*50</f>
        <v>0</v>
      </c>
      <c r="N835" s="4">
        <f>M835*0.0000001</f>
        <v>0</v>
      </c>
      <c r="U835" s="1">
        <v>1.3408</v>
      </c>
      <c r="V835" s="1">
        <v>1.1317</v>
      </c>
      <c r="W835" s="1">
        <f>U835*1000/40</f>
        <v>33.519999999999996</v>
      </c>
    </row>
    <row r="836" spans="1:23" ht="15">
      <c r="A836" s="2" t="s">
        <v>1257</v>
      </c>
      <c r="B836" s="1">
        <v>0</v>
      </c>
      <c r="C836" s="1">
        <f>A836/1000</f>
        <v>584.687</v>
      </c>
      <c r="D836" s="1">
        <v>0.08600000000000001</v>
      </c>
      <c r="E836" s="4">
        <f>B836*1/0.475</f>
        <v>0</v>
      </c>
      <c r="F836" s="4">
        <f>E836*900</f>
        <v>0</v>
      </c>
      <c r="G836" s="4">
        <f>F836*D836*0.00165</f>
        <v>0</v>
      </c>
      <c r="H836" s="1">
        <f>G836*0.00165*13*13*0.3*0.26</f>
        <v>0</v>
      </c>
      <c r="I836" s="4">
        <f>H836*6.019999999999999E+23</f>
        <v>0</v>
      </c>
      <c r="J836" s="1">
        <f>((0.00165*13*13*0.25/18)*0.9+(0.00165*13*13*0.25/44)*0.1)*I836</f>
        <v>0</v>
      </c>
      <c r="K836" s="4">
        <f>J836*0.00000000000000000016</f>
        <v>0</v>
      </c>
      <c r="L836" s="4">
        <f>K836/60</f>
        <v>0</v>
      </c>
      <c r="M836" s="4">
        <f>L836*50</f>
        <v>0</v>
      </c>
      <c r="N836" s="4">
        <f>M836*0.0000001</f>
        <v>0</v>
      </c>
      <c r="U836" s="1">
        <v>1.3493</v>
      </c>
      <c r="V836" s="1">
        <v>1.1316</v>
      </c>
      <c r="W836" s="1">
        <f>U836*1000/40</f>
        <v>33.7325</v>
      </c>
    </row>
    <row r="837" spans="1:23" ht="15">
      <c r="A837" s="2" t="s">
        <v>1258</v>
      </c>
      <c r="B837" s="1">
        <v>0</v>
      </c>
      <c r="C837" s="1">
        <f>A837/1000</f>
        <v>599.977</v>
      </c>
      <c r="D837" s="1">
        <v>0.08600000000000001</v>
      </c>
      <c r="E837" s="4">
        <f>B837*1/0.475</f>
        <v>0</v>
      </c>
      <c r="F837" s="4">
        <f>E837*900</f>
        <v>0</v>
      </c>
      <c r="G837" s="4">
        <f>F837*D837*0.00165</f>
        <v>0</v>
      </c>
      <c r="H837" s="1">
        <f>G837*0.00165*13*13*0.3*0.26</f>
        <v>0</v>
      </c>
      <c r="I837" s="4">
        <f>H837*6.019999999999999E+23</f>
        <v>0</v>
      </c>
      <c r="J837" s="1">
        <f>((0.00165*13*13*0.3/18)*0.9+(0.00165*13*13*0.3/44)*0.1)*I837</f>
        <v>0</v>
      </c>
      <c r="K837" s="4">
        <f>J837*0.00000000000000000016</f>
        <v>0</v>
      </c>
      <c r="L837" s="4">
        <f>K837/60</f>
        <v>0</v>
      </c>
      <c r="M837" s="4">
        <f>L837*50</f>
        <v>0</v>
      </c>
      <c r="N837" s="4">
        <f>M837*0.0000001</f>
        <v>0</v>
      </c>
      <c r="U837" s="1">
        <v>1.3577</v>
      </c>
      <c r="V837" s="1">
        <v>1.1316</v>
      </c>
      <c r="W837" s="1">
        <f>U837*1000/40</f>
        <v>33.942499999999995</v>
      </c>
    </row>
    <row r="838" spans="1:23" ht="15">
      <c r="A838" s="2" t="s">
        <v>1259</v>
      </c>
      <c r="B838" s="1">
        <v>0</v>
      </c>
      <c r="C838" s="1">
        <f>A838/1000</f>
        <v>603.83</v>
      </c>
      <c r="D838" s="1">
        <v>0.08600000000000001</v>
      </c>
      <c r="E838" s="4">
        <f>B838*1/0.475</f>
        <v>0</v>
      </c>
      <c r="F838" s="4">
        <f>E838*900</f>
        <v>0</v>
      </c>
      <c r="G838" s="4">
        <f>F838*D838*0.00165</f>
        <v>0</v>
      </c>
      <c r="H838" s="1">
        <f>G838*0.00165*13*13*0.3*0.3</f>
        <v>0</v>
      </c>
      <c r="I838" s="4">
        <f>H838*6.019999999999999E+23</f>
        <v>0</v>
      </c>
      <c r="J838" s="1">
        <f>((0.00165*13*13*0.3/18)*0.9+(0.00165*13*13*0.3/44)*0.1)*I838</f>
        <v>0</v>
      </c>
      <c r="K838" s="4">
        <f>J838*0.00000000000000000016</f>
        <v>0</v>
      </c>
      <c r="L838" s="4">
        <f>K838/60</f>
        <v>0</v>
      </c>
      <c r="M838" s="4">
        <f>L838*50</f>
        <v>0</v>
      </c>
      <c r="N838" s="4">
        <f>M838*0.0000001</f>
        <v>0</v>
      </c>
      <c r="U838" s="1">
        <v>1.3663</v>
      </c>
      <c r="V838" s="1">
        <v>1.1316</v>
      </c>
      <c r="W838" s="1">
        <f>U838*1000/40</f>
        <v>34.157500000000006</v>
      </c>
    </row>
    <row r="839" spans="1:23" ht="15">
      <c r="A839" s="2" t="s">
        <v>1260</v>
      </c>
      <c r="B839" s="1">
        <v>0</v>
      </c>
      <c r="C839" s="1">
        <f>A839/1000</f>
        <v>604.982</v>
      </c>
      <c r="D839" s="1">
        <v>0.08600000000000001</v>
      </c>
      <c r="E839" s="4">
        <f>B839*1/0.475</f>
        <v>0</v>
      </c>
      <c r="F839" s="4">
        <f>E839*900</f>
        <v>0</v>
      </c>
      <c r="G839" s="4">
        <f>F839*D839*0.00165</f>
        <v>0</v>
      </c>
      <c r="H839" s="1">
        <f>G839*0.00165*13*13*0.3*0.3</f>
        <v>0</v>
      </c>
      <c r="I839" s="4">
        <f>H839*6.019999999999999E+23</f>
        <v>0</v>
      </c>
      <c r="J839" s="1">
        <f>((0.00165*13*13*0.3/18)*0.9+(0.00165*13*13*0.3/44)*0.1)*I839</f>
        <v>0</v>
      </c>
      <c r="K839" s="4">
        <f>J839*0.00000000000000000016</f>
        <v>0</v>
      </c>
      <c r="L839" s="4">
        <f>K839/60</f>
        <v>0</v>
      </c>
      <c r="M839" s="4">
        <f>L839*50</f>
        <v>0</v>
      </c>
      <c r="N839" s="4">
        <f>M839*0.0000001</f>
        <v>0</v>
      </c>
      <c r="U839" s="1">
        <v>1.3737</v>
      </c>
      <c r="V839" s="1">
        <v>1.1252</v>
      </c>
      <c r="W839" s="1">
        <f>U839*1000/40</f>
        <v>34.342499999999994</v>
      </c>
    </row>
    <row r="840" spans="1:23" ht="15">
      <c r="A840" s="2" t="s">
        <v>1261</v>
      </c>
      <c r="B840" s="1">
        <v>0</v>
      </c>
      <c r="C840" s="1">
        <f>A840/1000</f>
        <v>605.141</v>
      </c>
      <c r="D840" s="1">
        <v>0.08600000000000001</v>
      </c>
      <c r="E840" s="4">
        <f>B840*1/0.475</f>
        <v>0</v>
      </c>
      <c r="F840" s="4">
        <f>E840*900</f>
        <v>0</v>
      </c>
      <c r="G840" s="4">
        <f>F840*D840*0.00165</f>
        <v>0</v>
      </c>
      <c r="H840" s="1">
        <f>G840*0.00165*13*13*0.3*0.3</f>
        <v>0</v>
      </c>
      <c r="I840" s="4">
        <f>H840*6.019999999999999E+23</f>
        <v>0</v>
      </c>
      <c r="J840" s="1">
        <f>((0.00165*13*13*0.3/18)*0.9+(0.00165*13*13*0.3/44)*0.1)*I840</f>
        <v>0</v>
      </c>
      <c r="K840" s="4">
        <f>J840*0.00000000000000000016</f>
        <v>0</v>
      </c>
      <c r="L840" s="4">
        <f>K840/60</f>
        <v>0</v>
      </c>
      <c r="M840" s="4">
        <f>L840*50</f>
        <v>0</v>
      </c>
      <c r="N840" s="4">
        <f>M840*0.0000001</f>
        <v>0</v>
      </c>
      <c r="U840" s="1">
        <v>1.3811</v>
      </c>
      <c r="V840" s="1">
        <v>1.1187</v>
      </c>
      <c r="W840" s="1">
        <f>U840*1000/40</f>
        <v>34.527499999999996</v>
      </c>
    </row>
    <row r="841" spans="2:23" ht="12.75">
      <c r="B841" s="1">
        <f>SUM(B2:B840)</f>
        <v>0.470499999999998</v>
      </c>
      <c r="E841" s="1">
        <f>SUM(E2:E840)</f>
        <v>0.9905263157894749</v>
      </c>
      <c r="F841" s="1"/>
      <c r="U841" s="1">
        <v>1.3885</v>
      </c>
      <c r="V841" s="1">
        <v>1.1123</v>
      </c>
      <c r="W841" s="1">
        <f>U841*1000/40</f>
        <v>34.7125</v>
      </c>
    </row>
    <row r="842" spans="21:23" ht="12.75">
      <c r="U842" s="1">
        <v>1.3873</v>
      </c>
      <c r="V842" s="1">
        <v>1.1059</v>
      </c>
      <c r="W842" s="1">
        <f>U842*1000/40</f>
        <v>34.6825</v>
      </c>
    </row>
    <row r="843" spans="21:23" ht="12.75">
      <c r="U843" s="1">
        <v>1.396</v>
      </c>
      <c r="V843" s="1">
        <v>1.1058</v>
      </c>
      <c r="W843" s="1">
        <f>U843*1000/40</f>
        <v>34.9</v>
      </c>
    </row>
    <row r="844" spans="21:23" ht="12.75">
      <c r="U844" s="1">
        <v>1.4036</v>
      </c>
      <c r="V844" s="1">
        <v>1.0994</v>
      </c>
      <c r="W844" s="1">
        <f>U844*1000/40</f>
        <v>35.089999999999996</v>
      </c>
    </row>
    <row r="845" spans="21:23" ht="12.75">
      <c r="U845" s="1">
        <v>1.4112</v>
      </c>
      <c r="V845" s="1">
        <v>1.093</v>
      </c>
      <c r="W845" s="1">
        <f>U845*1000/40</f>
        <v>35.28</v>
      </c>
    </row>
    <row r="846" spans="21:23" ht="12.75">
      <c r="U846" s="1">
        <v>1.4188</v>
      </c>
      <c r="V846" s="1">
        <v>1.0865</v>
      </c>
      <c r="W846" s="1">
        <f>U846*1000/40</f>
        <v>35.47</v>
      </c>
    </row>
    <row r="847" spans="21:23" ht="12.75">
      <c r="U847" s="1">
        <v>1.4264000000000001</v>
      </c>
      <c r="V847" s="1">
        <v>1.0801</v>
      </c>
      <c r="W847" s="1">
        <f>U847*1000/40</f>
        <v>35.660000000000004</v>
      </c>
    </row>
    <row r="848" spans="21:23" ht="12.75">
      <c r="U848" s="1">
        <v>1.4342</v>
      </c>
      <c r="V848" s="1">
        <v>1.0735</v>
      </c>
      <c r="W848" s="1">
        <f>U848*1000/40</f>
        <v>35.855</v>
      </c>
    </row>
    <row r="849" spans="21:23" ht="12.75">
      <c r="U849" s="1">
        <v>1.4419</v>
      </c>
      <c r="V849" s="1">
        <v>1.0672</v>
      </c>
      <c r="W849" s="1">
        <f>U849*1000/40</f>
        <v>36.0475</v>
      </c>
    </row>
    <row r="850" spans="21:23" ht="12.75">
      <c r="U850" s="1">
        <v>1.451</v>
      </c>
      <c r="V850" s="1">
        <v>1.0672</v>
      </c>
      <c r="W850" s="1">
        <f>U850*1000/40</f>
        <v>36.275</v>
      </c>
    </row>
    <row r="851" spans="21:23" ht="12.75">
      <c r="U851" s="1">
        <v>1.4588</v>
      </c>
      <c r="V851" s="1">
        <v>1.0608</v>
      </c>
      <c r="W851" s="1">
        <f>U851*1000/40</f>
        <v>36.470000000000006</v>
      </c>
    </row>
    <row r="852" spans="21:23" ht="12.75">
      <c r="U852" s="1">
        <v>1.468</v>
      </c>
      <c r="V852" s="1">
        <v>1.0607</v>
      </c>
      <c r="W852" s="1">
        <f>U852*1000/40</f>
        <v>36.7</v>
      </c>
    </row>
    <row r="853" spans="21:23" ht="12.75">
      <c r="U853" s="1">
        <v>1.4772</v>
      </c>
      <c r="W853" s="1">
        <f>U853*1000/40</f>
        <v>36.93</v>
      </c>
    </row>
    <row r="854" spans="21:23" ht="12.75">
      <c r="U854" s="1">
        <v>1.4852</v>
      </c>
      <c r="V854" s="1">
        <v>1.0543</v>
      </c>
      <c r="W854" s="1">
        <f>U854*1000/40</f>
        <v>37.13</v>
      </c>
    </row>
    <row r="855" spans="21:23" ht="12.75">
      <c r="U855" s="1">
        <v>1.4945</v>
      </c>
      <c r="V855" s="1">
        <v>1.0543</v>
      </c>
      <c r="W855" s="1">
        <f>U855*1000/40</f>
        <v>37.3625</v>
      </c>
    </row>
    <row r="856" spans="21:23" ht="12.75">
      <c r="U856" s="1">
        <v>1.4932</v>
      </c>
      <c r="V856" s="1">
        <v>1.0478</v>
      </c>
      <c r="W856" s="1">
        <f>U856*1000/40</f>
        <v>37.33</v>
      </c>
    </row>
    <row r="857" spans="21:23" ht="12.75">
      <c r="U857" s="1">
        <v>1.5026</v>
      </c>
      <c r="V857" s="1">
        <v>1.0478</v>
      </c>
      <c r="W857" s="1">
        <f>U857*1000/40</f>
        <v>37.565</v>
      </c>
    </row>
    <row r="858" spans="21:23" ht="12.75">
      <c r="U858" s="1">
        <v>1.5107</v>
      </c>
      <c r="V858" s="1">
        <v>1.0414</v>
      </c>
      <c r="W858" s="1">
        <f>U858*1000/40</f>
        <v>37.7675</v>
      </c>
    </row>
    <row r="859" spans="21:23" ht="12.75">
      <c r="U859" s="1">
        <v>1.5189</v>
      </c>
      <c r="V859" s="1">
        <v>1.0349</v>
      </c>
      <c r="W859" s="1">
        <f>U859*1000/40</f>
        <v>37.9725</v>
      </c>
    </row>
    <row r="860" spans="21:23" ht="12.75">
      <c r="U860" s="1">
        <v>1.5284</v>
      </c>
      <c r="V860" s="1">
        <v>1.0349</v>
      </c>
      <c r="W860" s="1">
        <f>U860*1000/40</f>
        <v>38.21</v>
      </c>
    </row>
    <row r="861" spans="21:23" ht="12.75">
      <c r="U861" s="1">
        <v>1.538</v>
      </c>
      <c r="V861" s="1">
        <v>1.0349</v>
      </c>
      <c r="W861" s="1">
        <f>U861*1000/40</f>
        <v>38.45</v>
      </c>
    </row>
    <row r="862" spans="21:23" ht="12.75">
      <c r="U862" s="1">
        <v>1.5476</v>
      </c>
      <c r="V862" s="1">
        <v>1.0349</v>
      </c>
      <c r="W862" s="1">
        <f>U862*1000/40</f>
        <v>38.690000000000005</v>
      </c>
    </row>
    <row r="863" spans="21:23" ht="12.75">
      <c r="U863" s="1">
        <v>1.5574000000000001</v>
      </c>
      <c r="V863" s="1">
        <v>1.0349</v>
      </c>
      <c r="W863" s="1">
        <f>U863*1000/40</f>
        <v>38.935</v>
      </c>
    </row>
    <row r="864" spans="21:23" ht="12.75">
      <c r="U864" s="1">
        <v>1.5672</v>
      </c>
      <c r="V864" s="1">
        <v>1.0349</v>
      </c>
      <c r="W864" s="1">
        <f>U864*1000/40</f>
        <v>39.17999999999999</v>
      </c>
    </row>
    <row r="865" spans="21:23" ht="12.75">
      <c r="U865" s="1">
        <v>1.577</v>
      </c>
      <c r="V865" s="1">
        <v>1.0349</v>
      </c>
      <c r="W865" s="1">
        <f>U865*1000/40</f>
        <v>39.425</v>
      </c>
    </row>
    <row r="866" spans="21:23" ht="12.75">
      <c r="U866" s="1">
        <v>1.587</v>
      </c>
      <c r="V866" s="1">
        <v>1.0348</v>
      </c>
      <c r="W866" s="1">
        <f>U866*1000/40</f>
        <v>39.675</v>
      </c>
    </row>
    <row r="867" spans="21:23" ht="12.75">
      <c r="U867" s="1">
        <v>1.5955</v>
      </c>
      <c r="V867" s="1">
        <v>1.0284</v>
      </c>
      <c r="W867" s="1">
        <f>U867*1000/40</f>
        <v>39.8875</v>
      </c>
    </row>
    <row r="868" spans="21:23" ht="12.75">
      <c r="U868" s="1">
        <v>1.6056000000000001</v>
      </c>
      <c r="V868" s="1">
        <v>1.0284</v>
      </c>
      <c r="W868" s="1">
        <f>U868*1000/40</f>
        <v>40.14</v>
      </c>
    </row>
    <row r="869" spans="21:23" ht="12.75">
      <c r="U869" s="1">
        <v>1.6156</v>
      </c>
      <c r="V869" s="1">
        <v>1.0284</v>
      </c>
      <c r="W869" s="1">
        <f>U869*1000/40</f>
        <v>40.39</v>
      </c>
    </row>
    <row r="870" spans="21:23" ht="12.75">
      <c r="U870" s="1">
        <v>1.6258000000000001</v>
      </c>
      <c r="V870" s="1">
        <v>1.0284</v>
      </c>
      <c r="W870" s="1">
        <f>U870*1000/40</f>
        <v>40.645</v>
      </c>
    </row>
    <row r="871" spans="21:23" ht="12.75">
      <c r="U871" s="1">
        <v>1.6346</v>
      </c>
      <c r="V871" s="1">
        <v>1.0219</v>
      </c>
      <c r="W871" s="1">
        <f>U871*1000/40</f>
        <v>40.865</v>
      </c>
    </row>
    <row r="872" spans="21:23" ht="12.75">
      <c r="U872" s="1">
        <v>1.6448</v>
      </c>
      <c r="V872" s="1">
        <v>1.0219</v>
      </c>
      <c r="W872" s="1">
        <f>U872*1000/40</f>
        <v>41.12</v>
      </c>
    </row>
    <row r="873" spans="21:23" ht="12.75">
      <c r="U873" s="1">
        <v>1.6434</v>
      </c>
      <c r="V873" s="1">
        <v>1.0155</v>
      </c>
      <c r="W873" s="1">
        <f>U873*1000/40</f>
        <v>41.084999999999994</v>
      </c>
    </row>
    <row r="874" spans="21:23" ht="12.75">
      <c r="U874" s="1">
        <v>1.6522000000000001</v>
      </c>
      <c r="V874" s="1">
        <v>1.009</v>
      </c>
      <c r="W874" s="1">
        <f>U874*1000/40</f>
        <v>41.305</v>
      </c>
    </row>
    <row r="875" spans="21:23" ht="12.75">
      <c r="U875" s="1">
        <v>1.6508</v>
      </c>
      <c r="V875" s="1">
        <v>1.0026</v>
      </c>
      <c r="W875" s="1">
        <f>U875*1000/40</f>
        <v>41.269999999999996</v>
      </c>
    </row>
    <row r="876" spans="21:23" ht="12.75">
      <c r="U876" s="1">
        <v>1.6494</v>
      </c>
      <c r="V876" s="1">
        <v>0.9962000000000001</v>
      </c>
      <c r="W876" s="1">
        <f>U876*1000/40</f>
        <v>41.235</v>
      </c>
    </row>
    <row r="877" spans="21:23" ht="12.75">
      <c r="U877" s="1">
        <v>1.648</v>
      </c>
      <c r="V877" s="1">
        <v>0.9898</v>
      </c>
      <c r="W877" s="1">
        <f>U877*1000/40</f>
        <v>41.2</v>
      </c>
    </row>
    <row r="878" spans="21:23" ht="12.75">
      <c r="U878" s="1">
        <v>1.6569</v>
      </c>
      <c r="V878" s="1">
        <v>0.9832000000000001</v>
      </c>
      <c r="W878" s="1">
        <f>U878*1000/40</f>
        <v>41.4225</v>
      </c>
    </row>
    <row r="879" spans="21:23" ht="12.75">
      <c r="U879" s="1">
        <v>1.6554</v>
      </c>
      <c r="V879" s="1">
        <v>0.9769000000000001</v>
      </c>
      <c r="W879" s="1">
        <f>U879*1000/40</f>
        <v>41.385000000000005</v>
      </c>
    </row>
    <row r="880" spans="21:23" ht="12.75">
      <c r="U880" s="1">
        <v>1.654</v>
      </c>
      <c r="V880" s="1">
        <v>0.9705</v>
      </c>
      <c r="W880" s="1">
        <f>U880*1000/40</f>
        <v>41.35</v>
      </c>
    </row>
    <row r="881" spans="21:23" ht="12.75">
      <c r="U881" s="1">
        <v>1.6629</v>
      </c>
      <c r="V881" s="1">
        <v>0.964</v>
      </c>
      <c r="W881" s="1">
        <f>U881*1000/40</f>
        <v>41.572500000000005</v>
      </c>
    </row>
    <row r="882" spans="21:23" ht="12.75">
      <c r="U882" s="1">
        <v>1.6734</v>
      </c>
      <c r="V882" s="1">
        <v>0.964</v>
      </c>
      <c r="W882" s="1">
        <f>U882*1000/40</f>
        <v>41.835</v>
      </c>
    </row>
    <row r="883" spans="21:23" ht="12.75">
      <c r="U883" s="1">
        <v>1.6824000000000001</v>
      </c>
      <c r="V883" s="1">
        <v>0.9576</v>
      </c>
      <c r="W883" s="1">
        <f>U883*1000/40</f>
        <v>42.06</v>
      </c>
    </row>
    <row r="884" spans="21:23" ht="12.75">
      <c r="U884" s="1">
        <v>1.693</v>
      </c>
      <c r="V884" s="1">
        <v>0.9576</v>
      </c>
      <c r="W884" s="1">
        <f>U884*1000/40</f>
        <v>42.325</v>
      </c>
    </row>
    <row r="885" spans="21:23" ht="12.75">
      <c r="U885" s="1">
        <v>1.7036</v>
      </c>
      <c r="V885" s="1">
        <v>0.9575</v>
      </c>
      <c r="W885" s="1">
        <f>U885*1000/40</f>
        <v>42.589999999999996</v>
      </c>
    </row>
    <row r="886" spans="21:23" ht="12.75">
      <c r="U886" s="1">
        <v>1.7128</v>
      </c>
      <c r="V886" s="1">
        <v>0.9510000000000001</v>
      </c>
      <c r="W886" s="1">
        <f>U886*1000/40</f>
        <v>42.82000000000001</v>
      </c>
    </row>
    <row r="887" spans="21:23" ht="12.75">
      <c r="U887" s="1">
        <v>1.7236</v>
      </c>
      <c r="V887" s="1">
        <v>0.9510000000000001</v>
      </c>
      <c r="W887" s="1">
        <f>U887*1000/40</f>
        <v>43.089999999999996</v>
      </c>
    </row>
    <row r="888" spans="21:23" ht="12.75">
      <c r="U888" s="1">
        <v>1.7344</v>
      </c>
      <c r="V888" s="1">
        <v>0.9510000000000001</v>
      </c>
      <c r="W888" s="1">
        <f>U888*1000/40</f>
        <v>43.36</v>
      </c>
    </row>
    <row r="889" spans="21:23" ht="12.75">
      <c r="U889" s="1">
        <v>1.7452</v>
      </c>
      <c r="V889" s="1">
        <v>0.9510000000000001</v>
      </c>
      <c r="W889" s="1">
        <f>U889*1000/40</f>
        <v>43.63</v>
      </c>
    </row>
    <row r="890" spans="21:23" ht="12.75">
      <c r="U890" s="1">
        <v>1.7563</v>
      </c>
      <c r="V890" s="1">
        <v>0.9510000000000001</v>
      </c>
      <c r="W890" s="1">
        <f>U890*1000/40</f>
        <v>43.9075</v>
      </c>
    </row>
    <row r="891" spans="21:23" ht="12.75">
      <c r="U891" s="1">
        <v>1.7673</v>
      </c>
      <c r="V891" s="1">
        <v>0.9510000000000001</v>
      </c>
      <c r="W891" s="1">
        <f>U891*1000/40</f>
        <v>44.182500000000005</v>
      </c>
    </row>
    <row r="892" spans="21:23" ht="12.75">
      <c r="U892" s="1">
        <v>1.7784</v>
      </c>
      <c r="V892" s="1">
        <v>0.9510000000000001</v>
      </c>
      <c r="W892" s="1">
        <f>U892*1000/40</f>
        <v>44.46</v>
      </c>
    </row>
    <row r="893" spans="21:23" ht="12.75">
      <c r="U893" s="1">
        <v>1.788</v>
      </c>
      <c r="V893" s="1">
        <v>0.9445</v>
      </c>
      <c r="W893" s="1">
        <f>U893*1000/40</f>
        <v>44.7</v>
      </c>
    </row>
    <row r="894" spans="21:23" ht="12.75">
      <c r="U894" s="1">
        <v>1.7976</v>
      </c>
      <c r="V894" s="1">
        <v>0.9381</v>
      </c>
      <c r="W894" s="1">
        <f>U894*1000/40</f>
        <v>44.940000000000005</v>
      </c>
    </row>
    <row r="895" spans="21:23" ht="12.75">
      <c r="U895" s="1">
        <v>1.8074000000000001</v>
      </c>
      <c r="V895" s="1">
        <v>0.9317000000000001</v>
      </c>
      <c r="W895" s="1">
        <f>U895*1000/40</f>
        <v>45.185</v>
      </c>
    </row>
    <row r="896" spans="21:23" ht="12.75">
      <c r="U896" s="1">
        <v>1.8187</v>
      </c>
      <c r="V896" s="1">
        <v>0.9317000000000001</v>
      </c>
      <c r="W896" s="1">
        <f>U896*1000/40</f>
        <v>45.4675</v>
      </c>
    </row>
    <row r="897" spans="21:23" ht="12.75">
      <c r="U897" s="1">
        <v>1.8286</v>
      </c>
      <c r="V897" s="1">
        <v>0.9252</v>
      </c>
      <c r="W897" s="1">
        <f>U897*1000/40</f>
        <v>45.714999999999996</v>
      </c>
    </row>
    <row r="898" spans="21:23" ht="12.75">
      <c r="U898" s="1">
        <v>1.8399</v>
      </c>
      <c r="V898" s="1">
        <v>0.9252</v>
      </c>
      <c r="W898" s="1">
        <f>U898*1000/40</f>
        <v>45.9975</v>
      </c>
    </row>
    <row r="899" spans="21:23" ht="12.75">
      <c r="U899" s="1">
        <v>1.85</v>
      </c>
      <c r="V899" s="1">
        <v>0.9188000000000001</v>
      </c>
      <c r="W899" s="1">
        <f>U899*1000/40</f>
        <v>46.25</v>
      </c>
    </row>
    <row r="900" spans="21:23" ht="12.75">
      <c r="U900" s="1">
        <v>1.8616000000000001</v>
      </c>
      <c r="V900" s="1">
        <v>0.9188000000000001</v>
      </c>
      <c r="W900" s="1">
        <f>U900*1000/40</f>
        <v>46.540000000000006</v>
      </c>
    </row>
    <row r="901" spans="21:23" ht="12.75">
      <c r="U901" s="1">
        <v>1.8717000000000001</v>
      </c>
      <c r="V901" s="1">
        <v>0.9123</v>
      </c>
      <c r="W901" s="1">
        <f>U901*1000/40</f>
        <v>46.792500000000004</v>
      </c>
    </row>
    <row r="902" spans="21:23" ht="12.75">
      <c r="U902" s="1">
        <v>1.8834</v>
      </c>
      <c r="V902" s="1">
        <v>0.9123</v>
      </c>
      <c r="W902" s="1">
        <f>U902*1000/40</f>
        <v>47.084999999999994</v>
      </c>
    </row>
    <row r="903" spans="21:23" ht="12.75">
      <c r="U903" s="1">
        <v>1.8936</v>
      </c>
      <c r="V903" s="1">
        <v>0.9059</v>
      </c>
      <c r="W903" s="1">
        <f>U903*1000/40</f>
        <v>47.339999999999996</v>
      </c>
    </row>
    <row r="904" spans="21:23" ht="12.75">
      <c r="U904" s="1">
        <v>1.9055</v>
      </c>
      <c r="V904" s="1">
        <v>0.9059</v>
      </c>
      <c r="W904" s="1">
        <f>U904*1000/40</f>
        <v>47.6375</v>
      </c>
    </row>
    <row r="905" spans="21:23" ht="12.75">
      <c r="U905" s="1">
        <v>1.9175</v>
      </c>
      <c r="V905" s="1">
        <v>0.9058</v>
      </c>
      <c r="W905" s="1">
        <f>U905*1000/40</f>
        <v>47.9375</v>
      </c>
    </row>
    <row r="906" spans="21:23" ht="12.75">
      <c r="U906" s="1">
        <v>1.9278</v>
      </c>
      <c r="V906" s="1">
        <v>0.8994000000000001</v>
      </c>
      <c r="W906" s="1">
        <f>U906*1000/40</f>
        <v>48.195</v>
      </c>
    </row>
    <row r="907" spans="21:23" ht="12.75">
      <c r="U907" s="1">
        <v>1.9383000000000001</v>
      </c>
      <c r="V907" s="1">
        <v>0.893</v>
      </c>
      <c r="W907" s="1">
        <f>U907*1000/40</f>
        <v>48.4575</v>
      </c>
    </row>
    <row r="908" spans="21:23" ht="12.75">
      <c r="U908" s="1">
        <v>1.9487</v>
      </c>
      <c r="V908" s="1">
        <v>0.8864000000000001</v>
      </c>
      <c r="W908" s="1">
        <f>U908*1000/40</f>
        <v>48.7175</v>
      </c>
    </row>
    <row r="909" spans="21:23" ht="12.75">
      <c r="U909" s="1">
        <v>1.9609</v>
      </c>
      <c r="V909" s="1">
        <v>0.8864000000000001</v>
      </c>
      <c r="W909" s="1">
        <f>U909*1000/40</f>
        <v>49.0225</v>
      </c>
    </row>
    <row r="910" spans="21:23" ht="12.75">
      <c r="U910" s="1">
        <v>1.9733</v>
      </c>
      <c r="V910" s="1">
        <v>0.8864000000000001</v>
      </c>
      <c r="W910" s="1">
        <f>U910*1000/40</f>
        <v>49.332499999999996</v>
      </c>
    </row>
    <row r="911" spans="21:23" ht="12.75">
      <c r="U911" s="1">
        <v>1.984</v>
      </c>
      <c r="V911" s="1">
        <v>0.8801</v>
      </c>
      <c r="W911" s="1">
        <f>U911*1000/40</f>
        <v>49.6</v>
      </c>
    </row>
    <row r="912" spans="21:23" ht="12.75">
      <c r="U912" s="1">
        <v>1.9964</v>
      </c>
      <c r="V912" s="1">
        <v>0.88</v>
      </c>
      <c r="W912" s="1">
        <f>U912*1000/40</f>
        <v>49.91</v>
      </c>
    </row>
    <row r="913" spans="21:23" ht="12.75">
      <c r="U913" s="1">
        <v>2.0072</v>
      </c>
      <c r="V913" s="1">
        <v>0.8736</v>
      </c>
      <c r="W913" s="1">
        <f>U913*1000/40</f>
        <v>50.18</v>
      </c>
    </row>
    <row r="914" spans="21:23" ht="12.75">
      <c r="U914" s="1">
        <v>2.0198</v>
      </c>
      <c r="V914" s="1">
        <v>0.8736</v>
      </c>
      <c r="W914" s="1">
        <f>U914*1000/40</f>
        <v>50.495</v>
      </c>
    </row>
    <row r="915" spans="21:23" ht="12.75">
      <c r="U915" s="1">
        <v>2.0325</v>
      </c>
      <c r="V915" s="1">
        <v>0.8736</v>
      </c>
      <c r="W915" s="1">
        <f>U915*1000/40</f>
        <v>50.81250000000001</v>
      </c>
    </row>
    <row r="916" spans="21:23" ht="12.75">
      <c r="U916" s="1">
        <v>2.0453</v>
      </c>
      <c r="V916" s="1">
        <v>0.8736</v>
      </c>
      <c r="W916" s="1">
        <f>U916*1000/40</f>
        <v>51.13250000000001</v>
      </c>
    </row>
    <row r="917" spans="21:23" ht="12.75">
      <c r="U917" s="1">
        <v>2.0563</v>
      </c>
      <c r="V917" s="1">
        <v>0.8671000000000001</v>
      </c>
      <c r="W917" s="1">
        <f>U917*1000/40</f>
        <v>51.40749999999999</v>
      </c>
    </row>
    <row r="918" spans="21:23" ht="12.75">
      <c r="U918" s="1">
        <v>2.0692</v>
      </c>
      <c r="V918" s="1">
        <v>0.8671000000000001</v>
      </c>
      <c r="W918" s="1">
        <f>U918*1000/40</f>
        <v>51.73</v>
      </c>
    </row>
    <row r="919" spans="21:23" ht="12.75">
      <c r="U919" s="1">
        <v>2.0822</v>
      </c>
      <c r="V919" s="1">
        <v>0.8671000000000001</v>
      </c>
      <c r="W919" s="1">
        <f>U919*1000/40</f>
        <v>52.05499999999999</v>
      </c>
    </row>
    <row r="920" spans="21:23" ht="12.75">
      <c r="U920" s="1">
        <v>2.0935</v>
      </c>
      <c r="V920" s="1">
        <v>0.8606</v>
      </c>
      <c r="W920" s="1">
        <f>U920*1000/40</f>
        <v>52.3375</v>
      </c>
    </row>
    <row r="921" spans="21:23" ht="12.75">
      <c r="U921" s="1">
        <v>2.1066</v>
      </c>
      <c r="V921" s="1">
        <v>0.8606</v>
      </c>
      <c r="W921" s="1">
        <f>U921*1000/40</f>
        <v>52.665</v>
      </c>
    </row>
    <row r="922" spans="21:23" ht="12.75">
      <c r="U922" s="1">
        <v>2.1179</v>
      </c>
      <c r="V922" s="1">
        <v>0.8542000000000001</v>
      </c>
      <c r="W922" s="1">
        <f>U922*1000/40</f>
        <v>52.947500000000005</v>
      </c>
    </row>
    <row r="923" spans="21:23" ht="12.75">
      <c r="U923" s="1">
        <v>2.1313</v>
      </c>
      <c r="V923" s="1">
        <v>0.8542000000000001</v>
      </c>
      <c r="W923" s="1">
        <f>U923*1000/40</f>
        <v>53.282500000000006</v>
      </c>
    </row>
    <row r="924" spans="21:23" ht="12.75">
      <c r="U924" s="1">
        <v>2.1447</v>
      </c>
      <c r="V924" s="1">
        <v>0.8542000000000001</v>
      </c>
      <c r="W924" s="1">
        <f>U924*1000/40</f>
        <v>53.61749999999999</v>
      </c>
    </row>
    <row r="925" spans="21:23" ht="12.75">
      <c r="U925" s="1">
        <v>2.1562</v>
      </c>
      <c r="V925" s="1">
        <v>0.8477</v>
      </c>
      <c r="W925" s="1">
        <f>U925*1000/40</f>
        <v>53.90500000000001</v>
      </c>
    </row>
    <row r="926" spans="21:23" ht="12.75">
      <c r="U926" s="1">
        <v>2.1699</v>
      </c>
      <c r="V926" s="1">
        <v>0.8477</v>
      </c>
      <c r="W926" s="1">
        <f>U926*1000/40</f>
        <v>54.2475</v>
      </c>
    </row>
    <row r="927" spans="21:23" ht="12.75">
      <c r="U927" s="1">
        <v>2.1816</v>
      </c>
      <c r="V927" s="1">
        <v>0.8413</v>
      </c>
      <c r="W927" s="1">
        <f>U927*1000/40</f>
        <v>54.54</v>
      </c>
    </row>
    <row r="928" spans="21:23" ht="12.75">
      <c r="U928" s="1">
        <v>2.1934</v>
      </c>
      <c r="V928" s="1">
        <v>0.8348</v>
      </c>
      <c r="W928" s="1">
        <f>U928*1000/40</f>
        <v>54.835</v>
      </c>
    </row>
    <row r="929" spans="21:23" ht="12.75">
      <c r="U929" s="1">
        <v>2.2072</v>
      </c>
      <c r="V929" s="1">
        <v>0.8348</v>
      </c>
      <c r="W929" s="1">
        <f>U929*1000/40</f>
        <v>55.17999999999999</v>
      </c>
    </row>
    <row r="930" spans="21:23" ht="12.75">
      <c r="U930" s="1">
        <v>2.2191</v>
      </c>
      <c r="V930" s="1">
        <v>0.8284</v>
      </c>
      <c r="W930" s="1">
        <f>U930*1000/40</f>
        <v>55.4775</v>
      </c>
    </row>
    <row r="931" spans="21:23" ht="12.75">
      <c r="U931" s="1">
        <v>2.233</v>
      </c>
      <c r="V931" s="1">
        <v>0.8284</v>
      </c>
      <c r="W931" s="1">
        <f>U931*1000/40</f>
        <v>55.825</v>
      </c>
    </row>
    <row r="932" spans="21:23" ht="12.75">
      <c r="U932" s="1">
        <v>2.2451</v>
      </c>
      <c r="V932" s="1">
        <v>0.8218000000000001</v>
      </c>
      <c r="W932" s="1">
        <f>U932*1000/40</f>
        <v>56.1275</v>
      </c>
    </row>
    <row r="933" spans="21:23" ht="12.75">
      <c r="U933" s="1">
        <v>2.2591</v>
      </c>
      <c r="V933" s="1">
        <v>0.8218000000000001</v>
      </c>
      <c r="W933" s="1">
        <f>U933*1000/40</f>
        <v>56.4775</v>
      </c>
    </row>
    <row r="934" spans="21:23" ht="12.75">
      <c r="U934" s="1">
        <v>2.2734</v>
      </c>
      <c r="V934" s="1">
        <v>0.8218000000000001</v>
      </c>
      <c r="W934" s="1">
        <f>U934*1000/40</f>
        <v>56.835</v>
      </c>
    </row>
    <row r="935" spans="21:23" ht="12.75">
      <c r="U935" s="1">
        <v>2.2877</v>
      </c>
      <c r="V935" s="1">
        <v>0.8218000000000001</v>
      </c>
      <c r="W935" s="1">
        <f>U935*1000/40</f>
        <v>57.19250000000001</v>
      </c>
    </row>
    <row r="936" spans="21:23" ht="12.75">
      <c r="U936" s="1">
        <v>2.3</v>
      </c>
      <c r="V936" s="1">
        <v>0.8154</v>
      </c>
      <c r="W936" s="1">
        <f>U936*1000/40</f>
        <v>57.5</v>
      </c>
    </row>
    <row r="937" spans="21:23" ht="12.75">
      <c r="U937" s="1">
        <v>2.3145000000000002</v>
      </c>
      <c r="V937" s="1">
        <v>0.8154</v>
      </c>
      <c r="W937" s="1">
        <f>U937*1000/40</f>
        <v>57.8625</v>
      </c>
    </row>
    <row r="938" spans="21:23" ht="12.75">
      <c r="U938" s="1">
        <v>2.329</v>
      </c>
      <c r="V938" s="1">
        <v>0.8154</v>
      </c>
      <c r="W938" s="1">
        <f>U938*1000/40</f>
        <v>58.225</v>
      </c>
    </row>
    <row r="939" spans="21:23" ht="12.75">
      <c r="U939" s="1">
        <v>2.3416</v>
      </c>
      <c r="V939" s="1">
        <v>0.809</v>
      </c>
      <c r="W939" s="1">
        <f>U939*1000/40</f>
        <v>58.54</v>
      </c>
    </row>
    <row r="940" spans="21:23" ht="12.75">
      <c r="U940" s="1">
        <v>2.3563</v>
      </c>
      <c r="V940" s="1">
        <v>0.8089000000000001</v>
      </c>
      <c r="W940" s="1">
        <f>U940*1000/40</f>
        <v>58.907500000000006</v>
      </c>
    </row>
    <row r="941" spans="21:23" ht="12.75">
      <c r="U941" s="1">
        <v>2.3711</v>
      </c>
      <c r="V941" s="1">
        <v>0.8089000000000001</v>
      </c>
      <c r="W941" s="1">
        <f>U941*1000/40</f>
        <v>59.27750000000001</v>
      </c>
    </row>
    <row r="942" spans="21:23" ht="12.75">
      <c r="U942" s="1">
        <v>2.3839</v>
      </c>
      <c r="V942" s="1">
        <v>0.8025</v>
      </c>
      <c r="W942" s="1">
        <f>U942*1000/40</f>
        <v>59.597500000000004</v>
      </c>
    </row>
    <row r="943" spans="21:23" ht="12.75">
      <c r="U943" s="1">
        <v>2.3989</v>
      </c>
      <c r="V943" s="1">
        <v>0.8025</v>
      </c>
      <c r="W943" s="1">
        <f>U943*1000/40</f>
        <v>59.97249999999999</v>
      </c>
    </row>
    <row r="944" spans="21:23" ht="12.75">
      <c r="U944" s="1">
        <v>2.414</v>
      </c>
      <c r="V944" s="1">
        <v>0.8025</v>
      </c>
      <c r="W944" s="1">
        <f>U944*1000/40</f>
        <v>60.35</v>
      </c>
    </row>
    <row r="945" spans="21:23" ht="12.75">
      <c r="U945" s="1">
        <v>2.427</v>
      </c>
      <c r="V945" s="1">
        <v>0.796</v>
      </c>
      <c r="W945" s="1">
        <f>U945*1000/40</f>
        <v>60.675</v>
      </c>
    </row>
    <row r="946" spans="21:23" ht="12.75">
      <c r="U946" s="1">
        <v>2.4423</v>
      </c>
      <c r="V946" s="1">
        <v>0.796</v>
      </c>
      <c r="W946" s="1">
        <f>U946*1000/40</f>
        <v>61.05749999999999</v>
      </c>
    </row>
    <row r="947" spans="21:23" ht="12.75">
      <c r="U947" s="1">
        <v>2.4555000000000002</v>
      </c>
      <c r="V947" s="1">
        <v>0.7896000000000001</v>
      </c>
      <c r="W947" s="1">
        <f>U947*1000/40</f>
        <v>61.38750000000001</v>
      </c>
    </row>
    <row r="948" spans="21:23" ht="12.75">
      <c r="U948" s="1">
        <v>2.4708</v>
      </c>
      <c r="V948" s="1">
        <v>0.7894</v>
      </c>
      <c r="W948" s="1">
        <f>U948*1000/40</f>
        <v>61.77</v>
      </c>
    </row>
    <row r="949" spans="21:23" ht="12.75">
      <c r="U949" s="1">
        <v>2.4864</v>
      </c>
      <c r="V949" s="1">
        <v>0.7894</v>
      </c>
      <c r="W949" s="1">
        <f>U949*1000/40</f>
        <v>62.160000000000004</v>
      </c>
    </row>
    <row r="950" spans="21:23" ht="12.75">
      <c r="U950" s="1">
        <v>2.5020000000000002</v>
      </c>
      <c r="V950" s="1">
        <v>0.7894</v>
      </c>
      <c r="W950" s="1">
        <f>U950*1000/40</f>
        <v>62.55</v>
      </c>
    </row>
    <row r="951" spans="21:23" ht="12.75">
      <c r="U951" s="1">
        <v>2.5178</v>
      </c>
      <c r="V951" s="1">
        <v>0.7894</v>
      </c>
      <c r="W951" s="1">
        <f>U951*1000/40</f>
        <v>62.94499999999999</v>
      </c>
    </row>
    <row r="952" spans="21:23" ht="12.75">
      <c r="U952" s="1">
        <v>2.5335</v>
      </c>
      <c r="V952" s="1">
        <v>0.7894</v>
      </c>
      <c r="W952" s="1">
        <f>U952*1000/40</f>
        <v>63.3375</v>
      </c>
    </row>
    <row r="953" spans="21:23" ht="12.75">
      <c r="U953" s="1">
        <v>2.5473</v>
      </c>
      <c r="V953" s="1">
        <v>0.783</v>
      </c>
      <c r="W953" s="1">
        <f>U953*1000/40</f>
        <v>63.68249999999999</v>
      </c>
    </row>
    <row r="954" spans="21:23" ht="12.75">
      <c r="U954" s="1">
        <v>2.5633</v>
      </c>
      <c r="V954" s="1">
        <v>0.783</v>
      </c>
      <c r="W954" s="1">
        <f>U954*1000/40</f>
        <v>64.0825</v>
      </c>
    </row>
    <row r="955" spans="21:23" ht="12.75">
      <c r="U955" s="1">
        <v>2.5771</v>
      </c>
      <c r="V955" s="1">
        <v>0.7766000000000001</v>
      </c>
      <c r="W955" s="1">
        <f>U955*1000/40</f>
        <v>64.42750000000001</v>
      </c>
    </row>
    <row r="956" spans="21:23" ht="12.75">
      <c r="U956" s="1">
        <v>2.591</v>
      </c>
      <c r="V956" s="1">
        <v>0.7702</v>
      </c>
      <c r="W956" s="1">
        <f>U956*1000/40</f>
        <v>64.775</v>
      </c>
    </row>
    <row r="957" spans="21:23" ht="12.75">
      <c r="U957" s="1">
        <v>2.6073</v>
      </c>
      <c r="V957" s="1">
        <v>0.7701</v>
      </c>
      <c r="W957" s="1">
        <f>U957*1000/40</f>
        <v>65.18249999999999</v>
      </c>
    </row>
    <row r="958" spans="21:23" ht="12.75">
      <c r="U958" s="1">
        <v>2.6237</v>
      </c>
      <c r="V958" s="1">
        <v>0.7701</v>
      </c>
      <c r="W958" s="1">
        <f>U958*1000/40</f>
        <v>65.5925</v>
      </c>
    </row>
    <row r="959" spans="21:23" ht="12.75">
      <c r="U959" s="1">
        <v>2.6402</v>
      </c>
      <c r="V959" s="1">
        <v>0.7701</v>
      </c>
      <c r="W959" s="1">
        <f>U959*1000/40</f>
        <v>66.00500000000001</v>
      </c>
    </row>
    <row r="960" spans="21:23" ht="12.75">
      <c r="U960" s="1">
        <v>2.6568</v>
      </c>
      <c r="V960" s="1">
        <v>0.7701</v>
      </c>
      <c r="W960" s="1">
        <f>U960*1000/40</f>
        <v>66.42</v>
      </c>
    </row>
    <row r="961" spans="21:23" ht="12.75">
      <c r="U961" s="1">
        <v>2.6735</v>
      </c>
      <c r="V961" s="1">
        <v>0.7701</v>
      </c>
      <c r="W961" s="1">
        <f>U961*1000/40</f>
        <v>66.8375</v>
      </c>
    </row>
    <row r="962" spans="21:23" ht="12.75">
      <c r="U962" s="1">
        <v>2.6879</v>
      </c>
      <c r="V962" s="1">
        <v>0.7635000000000001</v>
      </c>
      <c r="W962" s="1">
        <f>U962*1000/40</f>
        <v>67.1975</v>
      </c>
    </row>
    <row r="963" spans="21:23" ht="12.75">
      <c r="U963" s="1">
        <v>2.7048</v>
      </c>
      <c r="V963" s="1">
        <v>0.7635000000000001</v>
      </c>
      <c r="W963" s="1">
        <f>U963*1000/40</f>
        <v>67.62</v>
      </c>
    </row>
    <row r="964" spans="21:23" ht="12.75">
      <c r="U964" s="1">
        <v>2.7194</v>
      </c>
      <c r="V964" s="1">
        <v>0.7572</v>
      </c>
      <c r="W964" s="1">
        <f>U964*1000/40</f>
        <v>67.98499999999999</v>
      </c>
    </row>
    <row r="965" spans="21:23" ht="12.75">
      <c r="U965" s="1">
        <v>2.7365</v>
      </c>
      <c r="V965" s="1">
        <v>0.7572</v>
      </c>
      <c r="W965" s="1">
        <f>U965*1000/40</f>
        <v>68.4125</v>
      </c>
    </row>
    <row r="966" spans="21:23" ht="12.75">
      <c r="U966" s="1">
        <v>2.7537</v>
      </c>
      <c r="V966" s="1">
        <v>0.757</v>
      </c>
      <c r="W966" s="1">
        <f>U966*1000/40</f>
        <v>68.8425</v>
      </c>
    </row>
    <row r="967" spans="21:23" ht="12.75">
      <c r="U967" s="1">
        <v>2.771</v>
      </c>
      <c r="V967" s="1">
        <v>0.757</v>
      </c>
      <c r="W967" s="1">
        <f>U967*1000/40</f>
        <v>69.275</v>
      </c>
    </row>
    <row r="968" spans="21:23" ht="12.75">
      <c r="U968" s="1">
        <v>2.786</v>
      </c>
      <c r="V968" s="1">
        <v>0.7507</v>
      </c>
      <c r="W968" s="1">
        <f>U968*1000/40</f>
        <v>69.65</v>
      </c>
    </row>
    <row r="969" spans="21:23" ht="12.75">
      <c r="U969" s="1">
        <v>2.8035</v>
      </c>
      <c r="V969" s="1">
        <v>0.7507</v>
      </c>
      <c r="W969" s="1">
        <f>U969*1000/40</f>
        <v>70.0875</v>
      </c>
    </row>
    <row r="970" spans="21:23" ht="12.75">
      <c r="U970" s="1">
        <v>2.8211</v>
      </c>
      <c r="V970" s="1">
        <v>0.7507</v>
      </c>
      <c r="W970" s="1">
        <f>U970*1000/40</f>
        <v>70.5275</v>
      </c>
    </row>
    <row r="971" spans="21:23" ht="12.75">
      <c r="U971" s="1">
        <v>2.8388</v>
      </c>
      <c r="V971" s="1">
        <v>0.7506</v>
      </c>
      <c r="W971" s="1">
        <f>U971*1000/40</f>
        <v>70.97</v>
      </c>
    </row>
    <row r="972" spans="21:23" ht="12.75">
      <c r="U972" s="1">
        <v>2.8566000000000003</v>
      </c>
      <c r="V972" s="1">
        <v>0.7506</v>
      </c>
      <c r="W972" s="1">
        <f>U972*1000/40</f>
        <v>71.415</v>
      </c>
    </row>
    <row r="973" spans="21:23" ht="12.75">
      <c r="U973" s="1">
        <v>2.8746</v>
      </c>
      <c r="V973" s="1">
        <v>0.7506</v>
      </c>
      <c r="W973" s="1">
        <f>U973*1000/40</f>
        <v>71.865</v>
      </c>
    </row>
    <row r="974" spans="21:23" ht="12.75">
      <c r="U974" s="1">
        <v>2.8901</v>
      </c>
      <c r="V974" s="1">
        <v>0.7442000000000001</v>
      </c>
      <c r="W974" s="1">
        <f>U974*1000/40</f>
        <v>72.2525</v>
      </c>
    </row>
    <row r="975" spans="21:23" ht="12.75">
      <c r="U975" s="1">
        <v>2.9083</v>
      </c>
      <c r="V975" s="1">
        <v>0.7442000000000001</v>
      </c>
      <c r="W975" s="1">
        <f>U975*1000/40</f>
        <v>72.70750000000001</v>
      </c>
    </row>
    <row r="976" spans="21:23" ht="12.75">
      <c r="U976" s="1">
        <v>2.924</v>
      </c>
      <c r="V976" s="1">
        <v>0.7377</v>
      </c>
      <c r="W976" s="1">
        <f>U976*1000/40</f>
        <v>73.1</v>
      </c>
    </row>
    <row r="977" spans="21:23" ht="12.75">
      <c r="U977" s="1">
        <v>2.9424</v>
      </c>
      <c r="V977" s="1">
        <v>0.7377</v>
      </c>
      <c r="W977" s="1">
        <f>U977*1000/40</f>
        <v>73.56</v>
      </c>
    </row>
    <row r="978" spans="21:23" ht="12.75">
      <c r="U978" s="1">
        <v>2.9583</v>
      </c>
      <c r="V978" s="1">
        <v>0.7313000000000001</v>
      </c>
      <c r="W978" s="1">
        <f>U978*1000/40</f>
        <v>73.9575</v>
      </c>
    </row>
    <row r="979" spans="21:23" ht="12.75">
      <c r="U979" s="1">
        <v>2.9768</v>
      </c>
      <c r="V979" s="1">
        <v>0.7313000000000001</v>
      </c>
      <c r="W979" s="1">
        <f>U979*1000/40</f>
        <v>74.41999999999999</v>
      </c>
    </row>
    <row r="980" spans="21:23" ht="12.75">
      <c r="U980" s="1">
        <v>2.9929</v>
      </c>
      <c r="V980" s="1">
        <v>0.7248</v>
      </c>
      <c r="W980" s="1">
        <f>U980*1000/40</f>
        <v>74.8225</v>
      </c>
    </row>
    <row r="981" spans="21:23" ht="12.75">
      <c r="U981" s="1">
        <v>3.0117</v>
      </c>
      <c r="V981" s="1">
        <v>0.7248</v>
      </c>
      <c r="W981" s="1">
        <f>U981*1000/40</f>
        <v>75.29249999999999</v>
      </c>
    </row>
    <row r="982" spans="21:23" ht="12.75">
      <c r="U982" s="1">
        <v>3.0306</v>
      </c>
      <c r="V982" s="1">
        <v>0.7248</v>
      </c>
      <c r="W982" s="1">
        <f>U982*1000/40</f>
        <v>75.76500000000001</v>
      </c>
    </row>
    <row r="983" spans="21:23" ht="12.75">
      <c r="U983" s="1">
        <v>3.0497</v>
      </c>
      <c r="V983" s="1">
        <v>0.7248</v>
      </c>
      <c r="W983" s="1">
        <f>U983*1000/40</f>
        <v>76.2425</v>
      </c>
    </row>
    <row r="984" spans="21:23" ht="12.75">
      <c r="U984" s="1">
        <v>3.0662</v>
      </c>
      <c r="V984" s="1">
        <v>0.7183</v>
      </c>
      <c r="W984" s="1">
        <f>U984*1000/40</f>
        <v>76.655</v>
      </c>
    </row>
    <row r="985" spans="21:23" ht="12.75">
      <c r="U985" s="1">
        <v>3.0854</v>
      </c>
      <c r="V985" s="1">
        <v>0.7183</v>
      </c>
      <c r="W985" s="1">
        <f>U985*1000/40</f>
        <v>77.135</v>
      </c>
    </row>
    <row r="986" spans="21:23" ht="12.75">
      <c r="U986" s="1">
        <v>3.1021</v>
      </c>
      <c r="V986" s="1">
        <v>0.7119000000000001</v>
      </c>
      <c r="W986" s="1">
        <f>U986*1000/40</f>
        <v>77.5525</v>
      </c>
    </row>
    <row r="987" spans="21:23" ht="12.75">
      <c r="U987" s="1">
        <v>3.1216</v>
      </c>
      <c r="V987" s="1">
        <v>0.7119000000000001</v>
      </c>
      <c r="W987" s="1">
        <f>U987*1000/40</f>
        <v>78.03999999999999</v>
      </c>
    </row>
    <row r="988" spans="21:23" ht="12.75">
      <c r="U988" s="1">
        <v>3.1412</v>
      </c>
      <c r="V988" s="1">
        <v>0.7118</v>
      </c>
      <c r="W988" s="1">
        <f>U988*1000/40</f>
        <v>78.53</v>
      </c>
    </row>
    <row r="989" spans="21:23" ht="12.75">
      <c r="U989" s="1">
        <v>3.1582</v>
      </c>
      <c r="V989" s="1">
        <v>0.7054</v>
      </c>
      <c r="W989" s="1">
        <f>U989*1000/40</f>
        <v>78.955</v>
      </c>
    </row>
    <row r="990" spans="21:23" ht="12.75">
      <c r="U990" s="1">
        <v>3.1554</v>
      </c>
      <c r="V990" s="1">
        <v>0.6989000000000001</v>
      </c>
      <c r="W990" s="1">
        <f>U990*1000/40</f>
        <v>78.885</v>
      </c>
    </row>
    <row r="991" spans="21:23" ht="12.75">
      <c r="U991" s="1">
        <v>3.1527</v>
      </c>
      <c r="V991" s="1">
        <v>0.6926</v>
      </c>
      <c r="W991" s="1">
        <f>U991*1000/40</f>
        <v>78.8175</v>
      </c>
    </row>
    <row r="992" spans="21:23" ht="12.75">
      <c r="U992" s="1">
        <v>3.1697</v>
      </c>
      <c r="V992" s="1">
        <v>0.6861</v>
      </c>
      <c r="W992" s="1">
        <f>U992*1000/40</f>
        <v>79.2425</v>
      </c>
    </row>
    <row r="993" spans="21:23" ht="12.75">
      <c r="U993" s="1">
        <v>3.1669</v>
      </c>
      <c r="V993" s="1">
        <v>0.6797000000000001</v>
      </c>
      <c r="W993" s="1">
        <f>U993*1000/40</f>
        <v>79.1725</v>
      </c>
    </row>
    <row r="994" spans="21:23" ht="12.75">
      <c r="U994" s="1">
        <v>3.184</v>
      </c>
      <c r="V994" s="1">
        <v>0.6732</v>
      </c>
      <c r="W994" s="1">
        <f>U994*1000/40</f>
        <v>79.6</v>
      </c>
    </row>
    <row r="995" spans="21:23" ht="12.75">
      <c r="U995" s="1">
        <v>3.1813</v>
      </c>
      <c r="V995" s="1">
        <v>0.6667000000000001</v>
      </c>
      <c r="W995" s="1">
        <f>U995*1000/40</f>
        <v>79.5325</v>
      </c>
    </row>
    <row r="996" spans="21:23" ht="12.75">
      <c r="U996" s="1">
        <v>3.1785</v>
      </c>
      <c r="V996" s="1">
        <v>0.6604</v>
      </c>
      <c r="W996" s="1">
        <f>U996*1000/40</f>
        <v>79.4625</v>
      </c>
    </row>
    <row r="997" spans="21:23" ht="12.75">
      <c r="U997" s="1">
        <v>3.1957</v>
      </c>
      <c r="V997" s="1">
        <v>0.654</v>
      </c>
      <c r="W997" s="1">
        <f>U997*1000/40</f>
        <v>79.8925</v>
      </c>
    </row>
    <row r="998" spans="21:23" ht="12.75">
      <c r="U998" s="1">
        <v>3.2157</v>
      </c>
      <c r="V998" s="1">
        <v>0.6539</v>
      </c>
      <c r="W998" s="1">
        <f>U998*1000/40</f>
        <v>80.3925</v>
      </c>
    </row>
    <row r="999" spans="21:23" ht="12.75">
      <c r="U999" s="1">
        <v>3.2331</v>
      </c>
      <c r="V999" s="1">
        <v>0.6475000000000001</v>
      </c>
      <c r="W999" s="1">
        <f>U999*1000/40</f>
        <v>80.8275</v>
      </c>
    </row>
    <row r="1000" spans="21:23" ht="12.75">
      <c r="U1000" s="1">
        <v>3.2506</v>
      </c>
      <c r="V1000" s="1">
        <v>0.6411</v>
      </c>
      <c r="W1000" s="1">
        <f>U1000*1000/40</f>
        <v>81.265</v>
      </c>
    </row>
    <row r="1001" spans="21:23" ht="12.75">
      <c r="U1001" s="1">
        <v>3.271</v>
      </c>
      <c r="V1001" s="1">
        <v>0.641</v>
      </c>
      <c r="W1001" s="1">
        <f>U1001*1000/40</f>
        <v>81.775</v>
      </c>
    </row>
    <row r="1002" spans="21:23" ht="12.75">
      <c r="U1002" s="1">
        <v>3.2681</v>
      </c>
      <c r="V1002" s="1">
        <v>0.6346</v>
      </c>
      <c r="W1002" s="1">
        <f>U1002*1000/40</f>
        <v>81.7025</v>
      </c>
    </row>
    <row r="1003" spans="21:23" ht="12.75">
      <c r="U1003" s="1">
        <v>3.2887</v>
      </c>
      <c r="V1003" s="1">
        <v>0.6346</v>
      </c>
      <c r="W1003" s="1">
        <f>U1003*1000/40</f>
        <v>82.2175</v>
      </c>
    </row>
    <row r="1004" spans="21:23" ht="12.75">
      <c r="U1004" s="1">
        <v>3.3093</v>
      </c>
      <c r="V1004" s="1">
        <v>0.6346</v>
      </c>
      <c r="W1004" s="1">
        <f>U1004*1000/40</f>
        <v>82.73249999999999</v>
      </c>
    </row>
    <row r="1005" spans="21:23" ht="12.75">
      <c r="U1005" s="1">
        <v>3.3272</v>
      </c>
      <c r="V1005" s="1">
        <v>0.6282</v>
      </c>
      <c r="W1005" s="1">
        <f>U1005*1000/40</f>
        <v>83.17999999999999</v>
      </c>
    </row>
    <row r="1006" spans="21:23" ht="12.75">
      <c r="U1006" s="1">
        <v>3.3481</v>
      </c>
      <c r="V1006" s="1">
        <v>0.628</v>
      </c>
      <c r="W1006" s="1">
        <f>U1006*1000/40</f>
        <v>83.7025</v>
      </c>
    </row>
    <row r="1007" spans="21:23" ht="12.75">
      <c r="U1007" s="1">
        <v>3.3662</v>
      </c>
      <c r="V1007" s="1">
        <v>0.6217</v>
      </c>
      <c r="W1007" s="1">
        <f>U1007*1000/40</f>
        <v>84.155</v>
      </c>
    </row>
    <row r="1008" spans="21:23" ht="12.75">
      <c r="U1008" s="1">
        <v>3.3874</v>
      </c>
      <c r="V1008" s="1">
        <v>0.6217</v>
      </c>
      <c r="W1008" s="1">
        <f>U1008*1000/40</f>
        <v>84.685</v>
      </c>
    </row>
    <row r="1009" spans="21:23" ht="12.75">
      <c r="U1009" s="1">
        <v>3.4057</v>
      </c>
      <c r="V1009" s="1">
        <v>0.6152000000000001</v>
      </c>
      <c r="W1009" s="1">
        <f>U1009*1000/40</f>
        <v>85.1425</v>
      </c>
    </row>
    <row r="1010" spans="21:23" ht="12.75">
      <c r="U1010" s="1">
        <v>3.4241</v>
      </c>
      <c r="V1010" s="1">
        <v>0.6088</v>
      </c>
      <c r="W1010" s="1">
        <f>U1010*1000/40</f>
        <v>85.6025</v>
      </c>
    </row>
    <row r="1011" spans="21:23" ht="12.75">
      <c r="U1011" s="1">
        <v>3.4456</v>
      </c>
      <c r="V1011" s="1">
        <v>0.6088</v>
      </c>
      <c r="W1011" s="1">
        <f>U1011*1000/40</f>
        <v>86.14000000000001</v>
      </c>
    </row>
    <row r="1012" spans="21:23" ht="12.75">
      <c r="U1012" s="1">
        <v>3.4642</v>
      </c>
      <c r="V1012" s="1">
        <v>0.6023000000000001</v>
      </c>
      <c r="W1012" s="1">
        <f>U1012*1000/40</f>
        <v>86.60499999999999</v>
      </c>
    </row>
    <row r="1013" spans="21:23" ht="12.75">
      <c r="U1013" s="1">
        <v>3.4828</v>
      </c>
      <c r="V1013" s="1">
        <v>0.5958</v>
      </c>
      <c r="W1013" s="1">
        <f>U1013*1000/40</f>
        <v>87.07000000000001</v>
      </c>
    </row>
    <row r="1014" spans="21:23" ht="12.75">
      <c r="U1014" s="1">
        <v>3.5048</v>
      </c>
      <c r="V1014" s="1">
        <v>0.5958</v>
      </c>
      <c r="W1014" s="1">
        <f>U1014*1000/40</f>
        <v>87.61999999999999</v>
      </c>
    </row>
    <row r="1015" spans="21:23" ht="12.75">
      <c r="U1015" s="1">
        <v>3.5268</v>
      </c>
      <c r="V1015" s="1">
        <v>0.5958</v>
      </c>
      <c r="W1015" s="1">
        <f>U1015*1000/40</f>
        <v>88.17</v>
      </c>
    </row>
    <row r="1016" spans="21:23" ht="12.75">
      <c r="U1016" s="1">
        <v>3.549</v>
      </c>
      <c r="V1016" s="1">
        <v>0.5958</v>
      </c>
      <c r="W1016" s="1">
        <f>U1016*1000/40</f>
        <v>88.725</v>
      </c>
    </row>
    <row r="1017" spans="21:23" ht="12.75">
      <c r="U1017" s="1">
        <v>3.5713</v>
      </c>
      <c r="V1017" s="1">
        <v>0.5958</v>
      </c>
      <c r="W1017" s="1">
        <f>U1017*1000/40</f>
        <v>89.2825</v>
      </c>
    </row>
    <row r="1018" spans="21:23" ht="12.75">
      <c r="U1018" s="1">
        <v>3.5906000000000002</v>
      </c>
      <c r="V1018" s="1">
        <v>0.5894</v>
      </c>
      <c r="W1018" s="1">
        <f>U1018*1000/40</f>
        <v>89.76500000000001</v>
      </c>
    </row>
    <row r="1019" spans="21:23" ht="12.75">
      <c r="U1019" s="1">
        <v>3.6131</v>
      </c>
      <c r="V1019" s="1">
        <v>0.5894</v>
      </c>
      <c r="W1019" s="1">
        <f>U1019*1000/40</f>
        <v>90.32750000000001</v>
      </c>
    </row>
    <row r="1020" spans="21:23" ht="12.75">
      <c r="U1020" s="1">
        <v>3.6358</v>
      </c>
      <c r="V1020" s="1">
        <v>0.5894</v>
      </c>
      <c r="W1020" s="1">
        <f>U1020*1000/40</f>
        <v>90.89500000000001</v>
      </c>
    </row>
    <row r="1021" spans="21:23" ht="12.75">
      <c r="U1021" s="1">
        <v>3.6555</v>
      </c>
      <c r="V1021" s="1">
        <v>0.5829</v>
      </c>
      <c r="W1021" s="1">
        <f>U1021*1000/40</f>
        <v>91.3875</v>
      </c>
    </row>
    <row r="1022" spans="21:23" ht="12.75">
      <c r="U1022" s="1">
        <v>3.6784</v>
      </c>
      <c r="V1022" s="1">
        <v>0.5829</v>
      </c>
      <c r="W1022" s="1">
        <f>U1022*1000/40</f>
        <v>91.96000000000001</v>
      </c>
    </row>
    <row r="1023" spans="21:23" ht="12.75">
      <c r="U1023" s="1">
        <v>3.6983</v>
      </c>
      <c r="V1023" s="1">
        <v>0.5765</v>
      </c>
      <c r="W1023" s="1">
        <f>U1023*1000/40</f>
        <v>92.45750000000001</v>
      </c>
    </row>
    <row r="1024" spans="21:23" ht="12.75">
      <c r="U1024" s="1">
        <v>3.7183</v>
      </c>
      <c r="V1024" s="1">
        <v>0.5699000000000001</v>
      </c>
      <c r="W1024" s="1">
        <f>U1024*1000/40</f>
        <v>92.95750000000001</v>
      </c>
    </row>
    <row r="1025" spans="21:23" ht="12.75">
      <c r="U1025" s="1">
        <v>3.7417000000000002</v>
      </c>
      <c r="V1025" s="1">
        <v>0.5699000000000001</v>
      </c>
      <c r="W1025" s="1">
        <f>U1025*1000/40</f>
        <v>93.5425</v>
      </c>
    </row>
    <row r="1026" spans="21:23" ht="12.75">
      <c r="U1026" s="1">
        <v>3.7652</v>
      </c>
      <c r="V1026" s="1">
        <v>0.5699000000000001</v>
      </c>
      <c r="W1026" s="1">
        <f>U1026*1000/40</f>
        <v>94.13000000000001</v>
      </c>
    </row>
    <row r="1027" spans="21:23" ht="12.75">
      <c r="U1027" s="1">
        <v>3.7888</v>
      </c>
      <c r="V1027" s="1">
        <v>0.5699000000000001</v>
      </c>
      <c r="W1027" s="1">
        <f>U1027*1000/40</f>
        <v>94.72</v>
      </c>
    </row>
    <row r="1028" spans="21:23" ht="12.75">
      <c r="U1028" s="1">
        <v>3.8126</v>
      </c>
      <c r="V1028" s="1">
        <v>0.5699000000000001</v>
      </c>
      <c r="W1028" s="1">
        <f>U1028*1000/40</f>
        <v>95.31500000000001</v>
      </c>
    </row>
    <row r="1029" spans="21:23" ht="12.75">
      <c r="U1029" s="1">
        <v>3.8366000000000002</v>
      </c>
      <c r="V1029" s="1">
        <v>0.5699000000000001</v>
      </c>
      <c r="W1029" s="1">
        <f>U1029*1000/40</f>
        <v>95.915</v>
      </c>
    </row>
    <row r="1030" spans="21:23" ht="12.75">
      <c r="U1030" s="1">
        <v>3.8607</v>
      </c>
      <c r="V1030" s="1">
        <v>0.5699000000000001</v>
      </c>
      <c r="W1030" s="1">
        <f>U1030*1000/40</f>
        <v>96.5175</v>
      </c>
    </row>
    <row r="1031" spans="21:23" ht="12.75">
      <c r="U1031" s="1">
        <v>3.8815</v>
      </c>
      <c r="V1031" s="1">
        <v>0.5635</v>
      </c>
      <c r="W1031" s="1">
        <f>U1031*1000/40</f>
        <v>97.0375</v>
      </c>
    </row>
    <row r="1032" spans="21:23" ht="12.75">
      <c r="U1032" s="1">
        <v>3.9059</v>
      </c>
      <c r="V1032" s="1">
        <v>0.5635</v>
      </c>
      <c r="W1032" s="1">
        <f>U1032*1000/40</f>
        <v>97.64750000000001</v>
      </c>
    </row>
    <row r="1033" spans="21:23" ht="12.75">
      <c r="U1033" s="1">
        <v>3.9304</v>
      </c>
      <c r="V1033" s="1">
        <v>0.5635</v>
      </c>
      <c r="W1033" s="1">
        <f>U1033*1000/40</f>
        <v>98.26</v>
      </c>
    </row>
    <row r="1034" spans="21:23" ht="12.75">
      <c r="U1034" s="1">
        <v>3.9517</v>
      </c>
      <c r="V1034" s="1">
        <v>0.557</v>
      </c>
      <c r="W1034" s="1">
        <f>U1034*1000/40</f>
        <v>98.7925</v>
      </c>
    </row>
    <row r="1035" spans="21:23" ht="12.75">
      <c r="U1035" s="1">
        <v>3.9765</v>
      </c>
      <c r="V1035" s="1">
        <v>0.557</v>
      </c>
      <c r="W1035" s="1">
        <f>U1035*1000/40</f>
        <v>99.4125</v>
      </c>
    </row>
    <row r="1036" spans="21:23" ht="12.75">
      <c r="U1036" s="1">
        <v>3.9729</v>
      </c>
      <c r="V1036" s="1">
        <v>0.5506</v>
      </c>
      <c r="W1036" s="1">
        <f>U1036*1000/40</f>
        <v>99.3225</v>
      </c>
    </row>
    <row r="1037" spans="21:23" ht="12.75">
      <c r="U1037" s="1">
        <v>3.998</v>
      </c>
      <c r="V1037" s="1">
        <v>0.5506</v>
      </c>
      <c r="W1037" s="1">
        <f>U1037*1000/40</f>
        <v>99.95</v>
      </c>
    </row>
    <row r="1038" spans="21:23" ht="12.75">
      <c r="U1038" s="1">
        <v>4.0231</v>
      </c>
      <c r="V1038" s="1">
        <v>0.5506</v>
      </c>
      <c r="W1038" s="1">
        <f>U1038*1000/40</f>
        <v>100.57750000000001</v>
      </c>
    </row>
    <row r="1039" spans="21:23" ht="12.75">
      <c r="U1039" s="1">
        <v>4.0484</v>
      </c>
      <c r="V1039" s="1">
        <v>0.5506</v>
      </c>
      <c r="W1039" s="1">
        <f>U1039*1000/40</f>
        <v>101.21000000000001</v>
      </c>
    </row>
    <row r="1040" spans="21:23" ht="12.75">
      <c r="U1040" s="1">
        <v>4.0738</v>
      </c>
      <c r="V1040" s="1">
        <v>0.5505</v>
      </c>
      <c r="W1040" s="1">
        <f>U1040*1000/40</f>
        <v>101.845</v>
      </c>
    </row>
    <row r="1041" spans="21:23" ht="12.75">
      <c r="U1041" s="1">
        <v>4.0994</v>
      </c>
      <c r="V1041" s="1">
        <v>0.5505</v>
      </c>
      <c r="W1041" s="1">
        <f>U1041*1000/40</f>
        <v>102.48500000000001</v>
      </c>
    </row>
    <row r="1042" spans="21:23" ht="12.75">
      <c r="U1042" s="1">
        <v>4.1252</v>
      </c>
      <c r="V1042" s="1">
        <v>0.5505</v>
      </c>
      <c r="W1042" s="1">
        <f>U1042*1000/40</f>
        <v>103.13000000000002</v>
      </c>
    </row>
    <row r="1043" spans="21:23" ht="12.75">
      <c r="U1043" s="1">
        <v>4.1511</v>
      </c>
      <c r="V1043" s="1">
        <v>0.5505</v>
      </c>
      <c r="W1043" s="1">
        <f>U1043*1000/40</f>
        <v>103.77749999999999</v>
      </c>
    </row>
    <row r="1044" spans="21:23" ht="12.75">
      <c r="U1044" s="1">
        <v>4.1772</v>
      </c>
      <c r="V1044" s="1">
        <v>0.5505</v>
      </c>
      <c r="W1044" s="1">
        <f>U1044*1000/40</f>
        <v>104.42999999999999</v>
      </c>
    </row>
    <row r="1045" spans="21:23" ht="12.75">
      <c r="U1045" s="1">
        <v>4.2034</v>
      </c>
      <c r="V1045" s="1">
        <v>0.5505</v>
      </c>
      <c r="W1045" s="1">
        <f>U1045*1000/40</f>
        <v>105.08500000000001</v>
      </c>
    </row>
    <row r="1046" spans="21:23" ht="12.75">
      <c r="U1046" s="1">
        <v>4.2298</v>
      </c>
      <c r="V1046" s="1">
        <v>0.5504</v>
      </c>
      <c r="W1046" s="1">
        <f>U1046*1000/40</f>
        <v>105.745</v>
      </c>
    </row>
    <row r="1047" spans="21:23" ht="12.75">
      <c r="U1047" s="1">
        <v>4.2564</v>
      </c>
      <c r="V1047" s="1">
        <v>0.5504</v>
      </c>
      <c r="W1047" s="1">
        <f>U1047*1000/40</f>
        <v>106.41000000000001</v>
      </c>
    </row>
    <row r="1048" spans="21:23" ht="12.75">
      <c r="U1048" s="1">
        <v>4.2831</v>
      </c>
      <c r="V1048" s="1">
        <v>0.5504</v>
      </c>
      <c r="W1048" s="1">
        <f>U1048*1000/40</f>
        <v>107.07750000000001</v>
      </c>
    </row>
    <row r="1049" spans="21:23" ht="12.75">
      <c r="U1049" s="1">
        <v>4.31</v>
      </c>
      <c r="V1049" s="1">
        <v>0.5504</v>
      </c>
      <c r="W1049" s="1">
        <f>U1049*1000/40</f>
        <v>107.75</v>
      </c>
    </row>
    <row r="1050" spans="21:23" ht="12.75">
      <c r="U1050" s="1">
        <v>4.3371</v>
      </c>
      <c r="V1050" s="1">
        <v>0.5504</v>
      </c>
      <c r="W1050" s="1">
        <f>U1050*1000/40</f>
        <v>108.42750000000001</v>
      </c>
    </row>
    <row r="1051" spans="21:23" ht="12.75">
      <c r="U1051" s="1">
        <v>4.3333</v>
      </c>
      <c r="V1051" s="1">
        <v>0.544</v>
      </c>
      <c r="W1051" s="1">
        <f>U1051*1000/40</f>
        <v>108.33250000000001</v>
      </c>
    </row>
    <row r="1052" spans="21:23" ht="12.75">
      <c r="U1052" s="1">
        <v>4.3296</v>
      </c>
      <c r="V1052" s="1">
        <v>0.5375</v>
      </c>
      <c r="W1052" s="1">
        <f>U1052*1000/40</f>
        <v>108.24000000000001</v>
      </c>
    </row>
    <row r="1053" spans="21:23" ht="12.75">
      <c r="U1053" s="1">
        <v>4.3258</v>
      </c>
      <c r="V1053" s="1">
        <v>0.5311</v>
      </c>
      <c r="W1053" s="1">
        <f>U1053*1000/40</f>
        <v>108.14500000000001</v>
      </c>
    </row>
    <row r="1054" spans="21:23" ht="12.75">
      <c r="U1054" s="1">
        <v>4.3491</v>
      </c>
      <c r="V1054" s="1">
        <v>0.5247</v>
      </c>
      <c r="W1054" s="1">
        <f>U1054*1000/40</f>
        <v>108.7275</v>
      </c>
    </row>
    <row r="1055" spans="21:23" ht="12.75">
      <c r="U1055" s="1">
        <v>4.3765</v>
      </c>
      <c r="V1055" s="1">
        <v>0.5247</v>
      </c>
      <c r="W1055" s="1">
        <f>U1055*1000/40</f>
        <v>109.4125</v>
      </c>
    </row>
    <row r="1056" spans="21:23" ht="12.75">
      <c r="U1056" s="1">
        <v>4.404</v>
      </c>
      <c r="V1056" s="1">
        <v>0.5246000000000001</v>
      </c>
      <c r="W1056" s="1">
        <f>U1056*1000/40</f>
        <v>110.1</v>
      </c>
    </row>
    <row r="1057" spans="21:23" ht="12.75">
      <c r="U1057" s="1">
        <v>4.4316</v>
      </c>
      <c r="V1057" s="1">
        <v>0.5246000000000001</v>
      </c>
      <c r="W1057" s="1">
        <f>U1057*1000/40</f>
        <v>110.79</v>
      </c>
    </row>
    <row r="1058" spans="21:23" ht="12.75">
      <c r="U1058" s="1">
        <v>4.4556000000000004</v>
      </c>
      <c r="V1058" s="1">
        <v>0.5182</v>
      </c>
      <c r="W1058" s="1">
        <f>U1058*1000/40</f>
        <v>111.39000000000001</v>
      </c>
    </row>
    <row r="1059" spans="21:23" ht="12.75">
      <c r="U1059" s="1">
        <v>4.4836</v>
      </c>
      <c r="V1059" s="1">
        <v>0.5182</v>
      </c>
      <c r="W1059" s="1">
        <f>U1059*1000/40</f>
        <v>112.09</v>
      </c>
    </row>
    <row r="1060" spans="21:23" ht="12.75">
      <c r="U1060" s="1">
        <v>4.5117</v>
      </c>
      <c r="V1060" s="1">
        <v>0.5182</v>
      </c>
      <c r="W1060" s="1">
        <f>U1060*1000/40</f>
        <v>112.79249999999999</v>
      </c>
    </row>
    <row r="1061" spans="21:23" ht="12.75">
      <c r="U1061" s="1">
        <v>4.5361</v>
      </c>
      <c r="V1061" s="1">
        <v>0.5117</v>
      </c>
      <c r="W1061" s="1">
        <f>U1061*1000/40</f>
        <v>113.4025</v>
      </c>
    </row>
    <row r="1062" spans="21:23" ht="12.75">
      <c r="U1062" s="1">
        <v>4.5646</v>
      </c>
      <c r="V1062" s="1">
        <v>0.5117</v>
      </c>
      <c r="W1062" s="1">
        <f>U1062*1000/40</f>
        <v>114.11500000000001</v>
      </c>
    </row>
    <row r="1063" spans="21:23" ht="12.75">
      <c r="U1063" s="1">
        <v>4.5893</v>
      </c>
      <c r="V1063" s="1">
        <v>0.5053</v>
      </c>
      <c r="W1063" s="1">
        <f>U1063*1000/40</f>
        <v>114.73249999999999</v>
      </c>
    </row>
    <row r="1064" spans="21:23" ht="12.75">
      <c r="U1064" s="1">
        <v>4.6181</v>
      </c>
      <c r="V1064" s="1">
        <v>0.5051</v>
      </c>
      <c r="W1064" s="1">
        <f>U1064*1000/40</f>
        <v>115.45250000000001</v>
      </c>
    </row>
    <row r="1065" spans="21:23" ht="12.75">
      <c r="U1065" s="1">
        <v>4.6471</v>
      </c>
      <c r="V1065" s="1">
        <v>0.5051</v>
      </c>
      <c r="W1065" s="1">
        <f>U1065*1000/40</f>
        <v>116.17750000000001</v>
      </c>
    </row>
    <row r="1066" spans="21:23" ht="12.75">
      <c r="U1066" s="1">
        <v>4.6763</v>
      </c>
      <c r="V1066" s="1">
        <v>0.5051</v>
      </c>
      <c r="W1066" s="1">
        <f>U1066*1000/40</f>
        <v>116.9075</v>
      </c>
    </row>
    <row r="1067" spans="21:23" ht="12.75">
      <c r="U1067" s="1">
        <v>4.7016</v>
      </c>
      <c r="V1067" s="1">
        <v>0.4988</v>
      </c>
      <c r="W1067" s="1">
        <f>U1067*1000/40</f>
        <v>117.54</v>
      </c>
    </row>
    <row r="1068" spans="21:23" ht="12.75">
      <c r="U1068" s="1">
        <v>4.7311</v>
      </c>
      <c r="V1068" s="1">
        <v>0.4988</v>
      </c>
      <c r="W1068" s="1">
        <f>U1068*1000/40</f>
        <v>118.27749999999999</v>
      </c>
    </row>
    <row r="1069" spans="21:23" ht="12.75">
      <c r="U1069" s="1">
        <v>4.7567</v>
      </c>
      <c r="V1069" s="1">
        <v>0.4923</v>
      </c>
      <c r="W1069" s="1">
        <f>U1069*1000/40</f>
        <v>118.91750000000002</v>
      </c>
    </row>
    <row r="1070" spans="21:23" ht="12.75">
      <c r="U1070" s="1">
        <v>4.7866</v>
      </c>
      <c r="V1070" s="1">
        <v>0.4923</v>
      </c>
      <c r="W1070" s="1">
        <f>U1070*1000/40</f>
        <v>119.665</v>
      </c>
    </row>
    <row r="1071" spans="21:23" ht="12.75">
      <c r="U1071" s="1">
        <v>4.8166</v>
      </c>
      <c r="V1071" s="1">
        <v>0.4923</v>
      </c>
      <c r="W1071" s="1">
        <f>U1071*1000/40</f>
        <v>120.415</v>
      </c>
    </row>
    <row r="1072" spans="21:23" ht="12.75">
      <c r="U1072" s="1">
        <v>4.8427</v>
      </c>
      <c r="V1072" s="1">
        <v>0.4858</v>
      </c>
      <c r="W1072" s="1">
        <f>U1072*1000/40</f>
        <v>121.0675</v>
      </c>
    </row>
    <row r="1073" spans="21:23" ht="12.75">
      <c r="U1073" s="1">
        <v>4.8731</v>
      </c>
      <c r="V1073" s="1">
        <v>0.4858</v>
      </c>
      <c r="W1073" s="1">
        <f>U1073*1000/40</f>
        <v>121.82750000000001</v>
      </c>
    </row>
    <row r="1074" spans="21:23" ht="12.75">
      <c r="U1074" s="1">
        <v>4.9037</v>
      </c>
      <c r="V1074" s="1">
        <v>0.4858</v>
      </c>
      <c r="W1074" s="1">
        <f>U1074*1000/40</f>
        <v>122.5925</v>
      </c>
    </row>
    <row r="1075" spans="21:23" ht="12.75">
      <c r="U1075" s="1">
        <v>4.9302</v>
      </c>
      <c r="V1075" s="1">
        <v>0.47940000000000005</v>
      </c>
      <c r="W1075" s="1">
        <f>U1075*1000/40</f>
        <v>123.255</v>
      </c>
    </row>
    <row r="1076" spans="21:23" ht="12.75">
      <c r="U1076" s="1">
        <v>4.9612</v>
      </c>
      <c r="V1076" s="1">
        <v>0.47940000000000005</v>
      </c>
      <c r="W1076" s="1">
        <f>U1076*1000/40</f>
        <v>124.03</v>
      </c>
    </row>
    <row r="1077" spans="21:23" ht="12.75">
      <c r="U1077" s="1">
        <v>4.9923</v>
      </c>
      <c r="V1077" s="1">
        <v>0.4793</v>
      </c>
      <c r="W1077" s="1">
        <f>U1077*1000/40</f>
        <v>124.8075</v>
      </c>
    </row>
    <row r="1078" spans="21:23" ht="12.75">
      <c r="U1078" s="1">
        <v>5.0237</v>
      </c>
      <c r="V1078" s="1">
        <v>0.4793</v>
      </c>
      <c r="W1078" s="1">
        <f>U1078*1000/40</f>
        <v>125.5925</v>
      </c>
    </row>
    <row r="1079" spans="21:23" ht="12.75">
      <c r="U1079" s="1">
        <v>5.0553</v>
      </c>
      <c r="V1079" s="1">
        <v>0.4793</v>
      </c>
      <c r="W1079" s="1">
        <f>U1079*1000/40</f>
        <v>126.38250000000001</v>
      </c>
    </row>
    <row r="1080" spans="21:23" ht="12.75">
      <c r="U1080" s="1">
        <v>5.087</v>
      </c>
      <c r="V1080" s="1">
        <v>0.4793</v>
      </c>
      <c r="W1080" s="1">
        <f>U1080*1000/40</f>
        <v>127.175</v>
      </c>
    </row>
    <row r="1081" spans="21:23" ht="12.75">
      <c r="U1081" s="1">
        <v>5.1145</v>
      </c>
      <c r="V1081" s="1">
        <v>0.47290000000000004</v>
      </c>
      <c r="W1081" s="1">
        <f>U1081*1000/40</f>
        <v>127.8625</v>
      </c>
    </row>
    <row r="1082" spans="21:23" ht="12.75">
      <c r="U1082" s="1">
        <v>5.1466</v>
      </c>
      <c r="V1082" s="1">
        <v>0.4727</v>
      </c>
      <c r="W1082" s="1">
        <f>U1082*1000/40</f>
        <v>128.66500000000002</v>
      </c>
    </row>
    <row r="1083" spans="21:23" ht="12.75">
      <c r="U1083" s="1">
        <v>5.1745</v>
      </c>
      <c r="V1083" s="1">
        <v>0.46640000000000004</v>
      </c>
      <c r="W1083" s="1">
        <f>U1083*1000/40</f>
        <v>129.3625</v>
      </c>
    </row>
    <row r="1084" spans="21:23" ht="12.75">
      <c r="U1084" s="1">
        <v>5.207</v>
      </c>
      <c r="V1084" s="1">
        <v>0.46640000000000004</v>
      </c>
      <c r="W1084" s="1">
        <f>U1084*1000/40</f>
        <v>130.175</v>
      </c>
    </row>
    <row r="1085" spans="21:23" ht="12.75">
      <c r="U1085" s="1">
        <v>5.2397</v>
      </c>
      <c r="V1085" s="1">
        <v>0.46640000000000004</v>
      </c>
      <c r="W1085" s="1">
        <f>U1085*1000/40</f>
        <v>130.9925</v>
      </c>
    </row>
    <row r="1086" spans="21:23" ht="12.75">
      <c r="U1086" s="1">
        <v>5.268</v>
      </c>
      <c r="V1086" s="1">
        <v>0.45990000000000003</v>
      </c>
      <c r="W1086" s="1">
        <f>U1086*1000/40</f>
        <v>131.7</v>
      </c>
    </row>
    <row r="1087" spans="21:23" ht="12.75">
      <c r="U1087" s="1">
        <v>5.3011</v>
      </c>
      <c r="V1087" s="1">
        <v>0.45990000000000003</v>
      </c>
      <c r="W1087" s="1">
        <f>U1087*1000/40</f>
        <v>132.5275</v>
      </c>
    </row>
    <row r="1088" spans="21:23" ht="12.75">
      <c r="U1088" s="1">
        <v>5.3344</v>
      </c>
      <c r="V1088" s="1">
        <v>0.45990000000000003</v>
      </c>
      <c r="W1088" s="1">
        <f>U1088*1000/40</f>
        <v>133.35999999999999</v>
      </c>
    </row>
    <row r="1089" spans="21:23" ht="12.75">
      <c r="U1089" s="1">
        <v>5.3679</v>
      </c>
      <c r="V1089" s="1">
        <v>0.45990000000000003</v>
      </c>
      <c r="W1089" s="1">
        <f>U1089*1000/40</f>
        <v>134.1975</v>
      </c>
    </row>
    <row r="1090" spans="21:23" ht="12.75">
      <c r="U1090" s="1">
        <v>5.4016</v>
      </c>
      <c r="V1090" s="1">
        <v>0.45990000000000003</v>
      </c>
      <c r="W1090" s="1">
        <f>U1090*1000/40</f>
        <v>135.04000000000002</v>
      </c>
    </row>
    <row r="1091" spans="21:23" ht="12.75">
      <c r="U1091" s="1">
        <v>5.4308</v>
      </c>
      <c r="V1091" s="1">
        <v>0.4534</v>
      </c>
      <c r="W1091" s="1">
        <f>U1091*1000/40</f>
        <v>135.76999999999998</v>
      </c>
    </row>
    <row r="1092" spans="21:23" ht="12.75">
      <c r="U1092" s="1">
        <v>5.4649</v>
      </c>
      <c r="V1092" s="1">
        <v>0.4534</v>
      </c>
      <c r="W1092" s="1">
        <f>U1092*1000/40</f>
        <v>136.6225</v>
      </c>
    </row>
    <row r="1093" spans="21:23" ht="12.75">
      <c r="U1093" s="1">
        <v>5.4945</v>
      </c>
      <c r="V1093" s="1">
        <v>0.447</v>
      </c>
      <c r="W1093" s="1">
        <f>U1093*1000/40</f>
        <v>137.3625</v>
      </c>
    </row>
    <row r="1094" spans="21:23" ht="12.75">
      <c r="U1094" s="1">
        <v>5.529</v>
      </c>
      <c r="V1094" s="1">
        <v>0.447</v>
      </c>
      <c r="W1094" s="1">
        <f>U1094*1000/40</f>
        <v>138.225</v>
      </c>
    </row>
    <row r="1095" spans="21:23" ht="12.75">
      <c r="U1095" s="1">
        <v>5.5636</v>
      </c>
      <c r="V1095" s="1">
        <v>0.4469</v>
      </c>
      <c r="W1095" s="1">
        <f>U1095*1000/40</f>
        <v>139.09</v>
      </c>
    </row>
    <row r="1096" spans="21:23" ht="12.75">
      <c r="U1096" s="1">
        <v>5.5937</v>
      </c>
      <c r="V1096" s="1">
        <v>0.4405</v>
      </c>
      <c r="W1096" s="1">
        <f>U1096*1000/40</f>
        <v>139.8425</v>
      </c>
    </row>
    <row r="1097" spans="21:23" ht="12.75">
      <c r="U1097" s="1">
        <v>5.6289</v>
      </c>
      <c r="V1097" s="1">
        <v>0.4405</v>
      </c>
      <c r="W1097" s="1">
        <f>U1097*1000/40</f>
        <v>140.7225</v>
      </c>
    </row>
    <row r="1098" spans="21:23" ht="12.75">
      <c r="U1098" s="1">
        <v>5.6643</v>
      </c>
      <c r="V1098" s="1">
        <v>0.4405</v>
      </c>
      <c r="W1098" s="1">
        <f>U1098*1000/40</f>
        <v>141.60750000000002</v>
      </c>
    </row>
    <row r="1099" spans="21:23" ht="12.75">
      <c r="U1099" s="1">
        <v>5.6999</v>
      </c>
      <c r="V1099" s="1">
        <v>0.4405</v>
      </c>
      <c r="W1099" s="1">
        <f>U1099*1000/40</f>
        <v>142.4975</v>
      </c>
    </row>
    <row r="1100" spans="21:23" ht="12.75">
      <c r="U1100" s="1">
        <v>5.7357000000000005</v>
      </c>
      <c r="V1100" s="1">
        <v>0.4404</v>
      </c>
      <c r="W1100" s="1">
        <f>U1100*1000/40</f>
        <v>143.3925</v>
      </c>
    </row>
    <row r="1101" spans="21:23" ht="12.75">
      <c r="U1101" s="1">
        <v>5.7717</v>
      </c>
      <c r="V1101" s="1">
        <v>0.4404</v>
      </c>
      <c r="W1101" s="1">
        <f>U1101*1000/40</f>
        <v>144.2925</v>
      </c>
    </row>
    <row r="1102" spans="21:23" ht="12.75">
      <c r="U1102" s="1">
        <v>5.8029</v>
      </c>
      <c r="V1102" s="1">
        <v>0.434</v>
      </c>
      <c r="W1102" s="1">
        <f>U1102*1000/40</f>
        <v>145.07250000000002</v>
      </c>
    </row>
    <row r="1103" spans="21:23" ht="12.75">
      <c r="U1103" s="1">
        <v>5.8394</v>
      </c>
      <c r="V1103" s="1">
        <v>0.434</v>
      </c>
      <c r="W1103" s="1">
        <f>U1103*1000/40</f>
        <v>145.985</v>
      </c>
    </row>
    <row r="1104" spans="21:23" ht="12.75">
      <c r="U1104" s="1">
        <v>5.876</v>
      </c>
      <c r="V1104" s="1">
        <v>0.434</v>
      </c>
      <c r="W1104" s="1">
        <f>U1104*1000/40</f>
        <v>146.9</v>
      </c>
    </row>
    <row r="1105" spans="21:23" ht="12.75">
      <c r="U1105" s="1">
        <v>5.913</v>
      </c>
      <c r="V1105" s="1">
        <v>0.4339</v>
      </c>
      <c r="W1105" s="1">
        <f>U1105*1000/40</f>
        <v>147.825</v>
      </c>
    </row>
    <row r="1106" spans="21:23" ht="12.75">
      <c r="U1106" s="1">
        <v>5.9501</v>
      </c>
      <c r="V1106" s="1">
        <v>0.4339</v>
      </c>
      <c r="W1106" s="1">
        <f>U1106*1000/40</f>
        <v>148.7525</v>
      </c>
    </row>
    <row r="1107" spans="21:23" ht="12.75">
      <c r="U1107" s="1">
        <v>5.9823</v>
      </c>
      <c r="V1107" s="1">
        <v>0.42750000000000005</v>
      </c>
      <c r="W1107" s="1">
        <f>U1107*1000/40</f>
        <v>149.5575</v>
      </c>
    </row>
    <row r="1108" spans="21:23" ht="12.75">
      <c r="U1108" s="1">
        <v>6.0198</v>
      </c>
      <c r="V1108" s="1">
        <v>0.42750000000000005</v>
      </c>
      <c r="W1108" s="1">
        <f>U1108*1000/40</f>
        <v>150.495</v>
      </c>
    </row>
    <row r="1109" spans="21:23" ht="12.75">
      <c r="U1109" s="1">
        <v>6.0577</v>
      </c>
      <c r="V1109" s="1">
        <v>0.42750000000000005</v>
      </c>
      <c r="W1109" s="1">
        <f>U1109*1000/40</f>
        <v>151.4425</v>
      </c>
    </row>
    <row r="1110" spans="21:23" ht="12.75">
      <c r="U1110" s="1">
        <v>6.0957</v>
      </c>
      <c r="V1110" s="1">
        <v>0.4274</v>
      </c>
      <c r="W1110" s="1">
        <f>U1110*1000/40</f>
        <v>152.39249999999998</v>
      </c>
    </row>
    <row r="1111" spans="21:23" ht="12.75">
      <c r="U1111" s="1">
        <v>6.1287</v>
      </c>
      <c r="V1111" s="1">
        <v>0.421</v>
      </c>
      <c r="W1111" s="1">
        <f>U1111*1000/40</f>
        <v>153.2175</v>
      </c>
    </row>
    <row r="1112" spans="21:23" ht="12.75">
      <c r="U1112" s="1">
        <v>6.1672</v>
      </c>
      <c r="V1112" s="1">
        <v>0.421</v>
      </c>
      <c r="W1112" s="1">
        <f>U1112*1000/40</f>
        <v>154.18</v>
      </c>
    </row>
    <row r="1113" spans="21:23" ht="12.75">
      <c r="U1113" s="1">
        <v>6.2059</v>
      </c>
      <c r="V1113" s="1">
        <v>0.421</v>
      </c>
      <c r="W1113" s="1">
        <f>U1113*1000/40</f>
        <v>155.14749999999998</v>
      </c>
    </row>
    <row r="1114" spans="21:23" ht="12.75">
      <c r="U1114" s="1">
        <v>6.2449</v>
      </c>
      <c r="V1114" s="1">
        <v>0.421</v>
      </c>
      <c r="W1114" s="1">
        <f>U1114*1000/40</f>
        <v>156.1225</v>
      </c>
    </row>
    <row r="1115" spans="21:23" ht="12.75">
      <c r="U1115" s="1">
        <v>6.2841</v>
      </c>
      <c r="V1115" s="1">
        <v>0.4209</v>
      </c>
      <c r="W1115" s="1">
        <f>U1115*1000/40</f>
        <v>157.1025</v>
      </c>
    </row>
    <row r="1116" spans="21:23" ht="12.75">
      <c r="U1116" s="1">
        <v>6.3235</v>
      </c>
      <c r="V1116" s="1">
        <v>0.4209</v>
      </c>
      <c r="W1116" s="1">
        <f>U1116*1000/40</f>
        <v>158.0875</v>
      </c>
    </row>
    <row r="1117" spans="21:23" ht="12.75">
      <c r="U1117" s="1">
        <v>6.3633</v>
      </c>
      <c r="V1117" s="1">
        <v>0.4209</v>
      </c>
      <c r="W1117" s="1">
        <f>U1117*1000/40</f>
        <v>159.0825</v>
      </c>
    </row>
    <row r="1118" spans="21:23" ht="12.75">
      <c r="U1118" s="1">
        <v>6.4033</v>
      </c>
      <c r="V1118" s="1">
        <v>0.4209</v>
      </c>
      <c r="W1118" s="1">
        <f>U1118*1000/40</f>
        <v>160.0825</v>
      </c>
    </row>
    <row r="1119" spans="21:23" ht="12.75">
      <c r="U1119" s="1">
        <v>6.4435</v>
      </c>
      <c r="V1119" s="1">
        <v>0.4209</v>
      </c>
      <c r="W1119" s="1">
        <f>U1119*1000/40</f>
        <v>161.0875</v>
      </c>
    </row>
    <row r="1120" spans="21:23" ht="12.75">
      <c r="U1120" s="1">
        <v>6.484</v>
      </c>
      <c r="V1120" s="1">
        <v>0.4209</v>
      </c>
      <c r="W1120" s="1">
        <f>U1120*1000/40</f>
        <v>162.1</v>
      </c>
    </row>
    <row r="1121" spans="21:23" ht="12.75">
      <c r="U1121" s="1">
        <v>6.5248</v>
      </c>
      <c r="V1121" s="1">
        <v>0.4209</v>
      </c>
      <c r="W1121" s="1">
        <f>U1121*1000/40</f>
        <v>163.12</v>
      </c>
    </row>
    <row r="1122" spans="21:23" ht="12.75">
      <c r="U1122" s="1">
        <v>6.5657</v>
      </c>
      <c r="V1122" s="1">
        <v>0.4208</v>
      </c>
      <c r="W1122" s="1">
        <f>U1122*1000/40</f>
        <v>164.14249999999998</v>
      </c>
    </row>
    <row r="1123" spans="21:23" ht="12.75">
      <c r="U1123" s="1">
        <v>6.607</v>
      </c>
      <c r="V1123" s="1">
        <v>0.4208</v>
      </c>
      <c r="W1123" s="1">
        <f>U1123*1000/40</f>
        <v>165.175</v>
      </c>
    </row>
    <row r="1124" spans="21:23" ht="12.75">
      <c r="U1124" s="1">
        <v>6.6484</v>
      </c>
      <c r="V1124" s="1">
        <v>0.4208</v>
      </c>
      <c r="W1124" s="1">
        <f>U1124*1000/40</f>
        <v>166.20999999999998</v>
      </c>
    </row>
    <row r="1125" spans="21:23" ht="12.75">
      <c r="U1125" s="1">
        <v>6.6844</v>
      </c>
      <c r="V1125" s="1">
        <v>0.41440000000000005</v>
      </c>
      <c r="W1125" s="1">
        <f>U1125*1000/40</f>
        <v>167.11</v>
      </c>
    </row>
    <row r="1126" spans="21:23" ht="12.75">
      <c r="U1126" s="1">
        <v>6.7264</v>
      </c>
      <c r="V1126" s="1">
        <v>0.41440000000000005</v>
      </c>
      <c r="W1126" s="1">
        <f>U1126*1000/40</f>
        <v>168.16</v>
      </c>
    </row>
    <row r="1127" spans="21:23" ht="12.75">
      <c r="U1127" s="1">
        <v>6.7687</v>
      </c>
      <c r="V1127" s="1">
        <v>0.4143</v>
      </c>
      <c r="W1127" s="1">
        <f>U1127*1000/40</f>
        <v>169.2175</v>
      </c>
    </row>
    <row r="1128" spans="21:23" ht="12.75">
      <c r="U1128" s="1">
        <v>6.8112</v>
      </c>
      <c r="V1128" s="1">
        <v>0.4143</v>
      </c>
      <c r="W1128" s="1">
        <f>U1128*1000/40</f>
        <v>170.28000000000003</v>
      </c>
    </row>
    <row r="1129" spans="21:23" ht="12.75">
      <c r="U1129" s="1">
        <v>6.8479</v>
      </c>
      <c r="V1129" s="1">
        <v>0.40790000000000004</v>
      </c>
      <c r="W1129" s="1">
        <f>U1129*1000/40</f>
        <v>171.19750000000002</v>
      </c>
    </row>
    <row r="1130" spans="21:23" ht="12.75">
      <c r="U1130" s="1">
        <v>6.891</v>
      </c>
      <c r="V1130" s="1">
        <v>0.40790000000000004</v>
      </c>
      <c r="W1130" s="1">
        <f>U1130*1000/40</f>
        <v>172.275</v>
      </c>
    </row>
    <row r="1131" spans="21:23" ht="12.75">
      <c r="U1131" s="1">
        <v>6.9343</v>
      </c>
      <c r="V1131" s="1">
        <v>0.4078</v>
      </c>
      <c r="W1131" s="1">
        <f>U1131*1000/40</f>
        <v>173.35750000000002</v>
      </c>
    </row>
    <row r="1132" spans="21:23" ht="12.75">
      <c r="U1132" s="1">
        <v>6.9779</v>
      </c>
      <c r="V1132" s="1">
        <v>0.4078</v>
      </c>
      <c r="W1132" s="1">
        <f>U1132*1000/40</f>
        <v>174.4475</v>
      </c>
    </row>
    <row r="1133" spans="21:23" ht="12.75">
      <c r="U1133" s="1">
        <v>7.0217</v>
      </c>
      <c r="V1133" s="1">
        <v>0.4078</v>
      </c>
      <c r="W1133" s="1">
        <f>U1133*1000/40</f>
        <v>175.5425</v>
      </c>
    </row>
    <row r="1134" spans="21:23" ht="12.75">
      <c r="U1134" s="1">
        <v>7.0658</v>
      </c>
      <c r="V1134" s="1">
        <v>0.4078</v>
      </c>
      <c r="W1134" s="1">
        <f>U1134*1000/40</f>
        <v>176.645</v>
      </c>
    </row>
    <row r="1135" spans="21:23" ht="12.75">
      <c r="U1135" s="1">
        <v>7.104</v>
      </c>
      <c r="V1135" s="1">
        <v>0.40140000000000003</v>
      </c>
      <c r="W1135" s="1">
        <f>U1135*1000/40</f>
        <v>177.6</v>
      </c>
    </row>
    <row r="1136" spans="21:23" ht="12.75">
      <c r="U1136" s="1">
        <v>7.1486</v>
      </c>
      <c r="V1136" s="1">
        <v>0.40130000000000005</v>
      </c>
      <c r="W1136" s="1">
        <f>U1136*1000/40</f>
        <v>178.715</v>
      </c>
    </row>
    <row r="1137" spans="21:23" ht="12.75">
      <c r="U1137" s="1">
        <v>7.1936</v>
      </c>
      <c r="V1137" s="1">
        <v>0.40130000000000005</v>
      </c>
      <c r="W1137" s="1">
        <f>U1137*1000/40</f>
        <v>179.84</v>
      </c>
    </row>
    <row r="1138" spans="21:23" ht="12.75">
      <c r="U1138" s="1">
        <v>7.2388</v>
      </c>
      <c r="V1138" s="1">
        <v>0.40130000000000005</v>
      </c>
      <c r="W1138" s="1">
        <f>U1138*1000/40</f>
        <v>180.97</v>
      </c>
    </row>
    <row r="1139" spans="21:23" ht="12.75">
      <c r="U1139" s="1">
        <v>7.2779</v>
      </c>
      <c r="V1139" s="1">
        <v>0.39490000000000003</v>
      </c>
      <c r="W1139" s="1">
        <f>U1139*1000/40</f>
        <v>181.9475</v>
      </c>
    </row>
    <row r="1140" spans="21:23" ht="12.75">
      <c r="U1140" s="1">
        <v>7.3172</v>
      </c>
      <c r="V1140" s="1">
        <v>0.3884</v>
      </c>
      <c r="W1140" s="1">
        <f>U1140*1000/40</f>
        <v>182.93</v>
      </c>
    </row>
    <row r="1141" spans="21:23" ht="12.75">
      <c r="U1141" s="1">
        <v>7.3567</v>
      </c>
      <c r="V1141" s="1">
        <v>0.382</v>
      </c>
      <c r="W1141" s="1">
        <f>U1141*1000/40</f>
        <v>183.9175</v>
      </c>
    </row>
    <row r="1142" spans="21:23" ht="12.75">
      <c r="U1142" s="1">
        <v>7.4029</v>
      </c>
      <c r="V1142" s="1">
        <v>0.382</v>
      </c>
      <c r="W1142" s="1">
        <f>U1142*1000/40</f>
        <v>185.0725</v>
      </c>
    </row>
    <row r="1143" spans="21:23" ht="12.75">
      <c r="U1143" s="1">
        <v>7.443</v>
      </c>
      <c r="V1143" s="1">
        <v>0.3755</v>
      </c>
      <c r="W1143" s="1">
        <f>U1143*1000/40</f>
        <v>186.075</v>
      </c>
    </row>
    <row r="1144" spans="21:23" ht="12.75">
      <c r="U1144" s="1">
        <v>7.4832</v>
      </c>
      <c r="V1144" s="1">
        <v>0.36910000000000004</v>
      </c>
      <c r="W1144" s="1">
        <f>U1144*1000/40</f>
        <v>187.07999999999998</v>
      </c>
    </row>
    <row r="1145" spans="21:23" ht="12.75">
      <c r="U1145" s="1">
        <v>7.5302</v>
      </c>
      <c r="V1145" s="1">
        <v>0.36910000000000004</v>
      </c>
      <c r="W1145" s="1">
        <f>U1145*1000/40</f>
        <v>188.255</v>
      </c>
    </row>
    <row r="1146" spans="21:23" ht="12.75">
      <c r="U1146" s="1">
        <v>7.5709</v>
      </c>
      <c r="V1146" s="1">
        <v>0.36260000000000003</v>
      </c>
      <c r="W1146" s="1">
        <f>U1146*1000/40</f>
        <v>189.27249999999998</v>
      </c>
    </row>
    <row r="1147" spans="21:23" ht="12.75">
      <c r="U1147" s="1">
        <v>7.6183</v>
      </c>
      <c r="V1147" s="1">
        <v>0.36260000000000003</v>
      </c>
      <c r="W1147" s="1">
        <f>U1147*1000/40</f>
        <v>190.45749999999998</v>
      </c>
    </row>
    <row r="1148" spans="21:23" ht="12.75">
      <c r="U1148" s="1">
        <v>7.6596</v>
      </c>
      <c r="V1148" s="1">
        <v>0.3562</v>
      </c>
      <c r="W1148" s="1">
        <f>U1148*1000/40</f>
        <v>191.49</v>
      </c>
    </row>
    <row r="1149" spans="21:23" ht="12.75">
      <c r="U1149" s="1">
        <v>7.701</v>
      </c>
      <c r="V1149" s="1">
        <v>0.3498</v>
      </c>
      <c r="W1149" s="1">
        <f>U1149*1000/40</f>
        <v>192.525</v>
      </c>
    </row>
    <row r="1150" spans="21:23" ht="12.75">
      <c r="U1150" s="1">
        <v>7.7494</v>
      </c>
      <c r="V1150" s="1">
        <v>0.3497</v>
      </c>
      <c r="W1150" s="1">
        <f>U1150*1000/40</f>
        <v>193.73499999999999</v>
      </c>
    </row>
    <row r="1151" spans="21:23" ht="12.75">
      <c r="U1151" s="1">
        <v>7.7981</v>
      </c>
      <c r="V1151" s="1">
        <v>0.3497</v>
      </c>
      <c r="W1151" s="1">
        <f>U1151*1000/40</f>
        <v>194.9525</v>
      </c>
    </row>
    <row r="1152" spans="21:23" ht="12.75">
      <c r="U1152" s="1">
        <v>7.847</v>
      </c>
      <c r="V1152" s="1">
        <v>0.3497</v>
      </c>
      <c r="W1152" s="1">
        <f>U1152*1000/40</f>
        <v>196.175</v>
      </c>
    </row>
    <row r="1153" spans="21:23" ht="12.75">
      <c r="U1153" s="1">
        <v>7.8963</v>
      </c>
      <c r="V1153" s="1">
        <v>0.3497</v>
      </c>
      <c r="W1153" s="1">
        <f>U1153*1000/40</f>
        <v>197.4075</v>
      </c>
    </row>
    <row r="1154" spans="21:23" ht="12.75">
      <c r="U1154" s="1">
        <v>7.939</v>
      </c>
      <c r="V1154" s="1">
        <v>0.3433</v>
      </c>
      <c r="W1154" s="1">
        <f>U1154*1000/40</f>
        <v>198.475</v>
      </c>
    </row>
    <row r="1155" spans="21:23" ht="12.75">
      <c r="U1155" s="1">
        <v>7.9889</v>
      </c>
      <c r="V1155" s="1">
        <v>0.3432</v>
      </c>
      <c r="W1155" s="1">
        <f>U1155*1000/40</f>
        <v>199.72250000000003</v>
      </c>
    </row>
    <row r="1156" spans="21:23" ht="12.75">
      <c r="U1156" s="1">
        <v>8.0321</v>
      </c>
      <c r="V1156" s="1">
        <v>0.33680000000000004</v>
      </c>
      <c r="W1156" s="1">
        <f>U1156*1000/40</f>
        <v>200.80249999999998</v>
      </c>
    </row>
    <row r="1157" spans="21:23" ht="12.75">
      <c r="U1157" s="1">
        <v>8.0825</v>
      </c>
      <c r="V1157" s="1">
        <v>0.33680000000000004</v>
      </c>
      <c r="W1157" s="1">
        <f>U1157*1000/40</f>
        <v>202.0625</v>
      </c>
    </row>
    <row r="1158" spans="21:23" ht="12.75">
      <c r="U1158" s="1">
        <v>8.1262</v>
      </c>
      <c r="V1158" s="1">
        <v>0.33030000000000004</v>
      </c>
      <c r="W1158" s="1">
        <f>U1158*1000/40</f>
        <v>203.15500000000003</v>
      </c>
    </row>
    <row r="1159" spans="21:23" ht="12.75">
      <c r="U1159" s="1">
        <v>8.1772</v>
      </c>
      <c r="V1159" s="1">
        <v>0.33030000000000004</v>
      </c>
      <c r="W1159" s="1">
        <f>U1159*1000/40</f>
        <v>204.42999999999998</v>
      </c>
    </row>
    <row r="1160" spans="21:23" ht="12.75">
      <c r="U1160" s="1">
        <v>8.2214</v>
      </c>
      <c r="V1160" s="1">
        <v>0.3239</v>
      </c>
      <c r="W1160" s="1">
        <f>U1160*1000/40</f>
        <v>205.535</v>
      </c>
    </row>
    <row r="1161" spans="21:23" ht="12.75">
      <c r="U1161" s="1">
        <v>8.2731</v>
      </c>
      <c r="V1161" s="1">
        <v>0.3239</v>
      </c>
      <c r="W1161" s="1">
        <f>U1161*1000/40</f>
        <v>206.82749999999996</v>
      </c>
    </row>
    <row r="1162" spans="21:23" ht="12.75">
      <c r="U1162" s="1">
        <v>8.3251</v>
      </c>
      <c r="V1162" s="1">
        <v>0.3239</v>
      </c>
      <c r="W1162" s="1">
        <f>U1162*1000/40</f>
        <v>208.1275</v>
      </c>
    </row>
    <row r="1163" spans="21:23" ht="12.75">
      <c r="U1163" s="1">
        <v>8.3774</v>
      </c>
      <c r="V1163" s="1">
        <v>0.3237</v>
      </c>
      <c r="W1163" s="1">
        <f>U1163*1000/40</f>
        <v>209.435</v>
      </c>
    </row>
    <row r="1164" spans="21:23" ht="12.75">
      <c r="U1164" s="1">
        <v>8.4226</v>
      </c>
      <c r="V1164" s="1">
        <v>0.3174</v>
      </c>
      <c r="W1164" s="1">
        <f>U1164*1000/40</f>
        <v>210.56499999999997</v>
      </c>
    </row>
    <row r="1165" spans="21:23" ht="12.75">
      <c r="U1165" s="1">
        <v>8.4755</v>
      </c>
      <c r="V1165" s="1">
        <v>0.3174</v>
      </c>
      <c r="W1165" s="1">
        <f>U1165*1000/40</f>
        <v>211.8875</v>
      </c>
    </row>
    <row r="1166" spans="21:23" ht="12.75">
      <c r="U1166" s="1">
        <v>8.5288</v>
      </c>
      <c r="V1166" s="1">
        <v>0.3174</v>
      </c>
      <c r="W1166" s="1">
        <f>U1166*1000/40</f>
        <v>213.22000000000003</v>
      </c>
    </row>
    <row r="1167" spans="21:23" ht="12.75">
      <c r="U1167" s="1">
        <v>8.5749</v>
      </c>
      <c r="V1167" s="1">
        <v>0.3109</v>
      </c>
      <c r="W1167" s="1">
        <f>U1167*1000/40</f>
        <v>214.3725</v>
      </c>
    </row>
    <row r="1168" spans="21:23" ht="12.75">
      <c r="U1168" s="1">
        <v>8.6287</v>
      </c>
      <c r="V1168" s="1">
        <v>0.3109</v>
      </c>
      <c r="W1168" s="1">
        <f>U1168*1000/40</f>
        <v>215.71750000000003</v>
      </c>
    </row>
    <row r="1169" spans="21:23" ht="12.75">
      <c r="U1169" s="1">
        <v>8.6829</v>
      </c>
      <c r="V1169" s="1">
        <v>0.3109</v>
      </c>
      <c r="W1169" s="1">
        <f>U1169*1000/40</f>
        <v>217.0725</v>
      </c>
    </row>
    <row r="1170" spans="21:23" ht="12.75">
      <c r="U1170" s="1">
        <v>8.7375</v>
      </c>
      <c r="V1170" s="1">
        <v>0.3109</v>
      </c>
      <c r="W1170" s="1">
        <f>U1170*1000/40</f>
        <v>218.4375</v>
      </c>
    </row>
    <row r="1171" spans="21:23" ht="12.75">
      <c r="U1171" s="1">
        <v>8.7924</v>
      </c>
      <c r="V1171" s="1">
        <v>0.3109</v>
      </c>
      <c r="W1171" s="1">
        <f>U1171*1000/40</f>
        <v>219.81000000000003</v>
      </c>
    </row>
    <row r="1172" spans="21:23" ht="12.75">
      <c r="U1172" s="1">
        <v>8.8476</v>
      </c>
      <c r="V1172" s="1">
        <v>0.3109</v>
      </c>
      <c r="W1172" s="1">
        <f>U1172*1000/40</f>
        <v>221.19</v>
      </c>
    </row>
    <row r="1173" spans="21:23" ht="12.75">
      <c r="U1173" s="1">
        <v>8.9032</v>
      </c>
      <c r="V1173" s="1">
        <v>0.3108</v>
      </c>
      <c r="W1173" s="1">
        <f>U1173*1000/40</f>
        <v>222.58</v>
      </c>
    </row>
    <row r="1174" spans="21:23" ht="12.75">
      <c r="U1174" s="1">
        <v>8.959</v>
      </c>
      <c r="V1174" s="1">
        <v>0.3108</v>
      </c>
      <c r="W1174" s="1">
        <f>U1174*1000/40</f>
        <v>223.975</v>
      </c>
    </row>
    <row r="1175" spans="21:23" ht="12.75">
      <c r="U1175" s="1">
        <v>9.0076</v>
      </c>
      <c r="V1175" s="1">
        <v>0.3044</v>
      </c>
      <c r="W1175" s="1">
        <f>U1175*1000/40</f>
        <v>225.19</v>
      </c>
    </row>
    <row r="1176" spans="21:23" ht="12.75">
      <c r="U1176" s="1">
        <v>9.0641</v>
      </c>
      <c r="V1176" s="1">
        <v>0.3044</v>
      </c>
      <c r="W1176" s="1">
        <f>U1176*1000/40</f>
        <v>226.60250000000002</v>
      </c>
    </row>
    <row r="1177" spans="21:23" ht="12.75">
      <c r="U1177" s="1">
        <v>9.1211</v>
      </c>
      <c r="V1177" s="1">
        <v>0.3044</v>
      </c>
      <c r="W1177" s="1">
        <f>U1177*1000/40</f>
        <v>228.0275</v>
      </c>
    </row>
    <row r="1178" spans="21:23" ht="12.75">
      <c r="U1178" s="1">
        <v>9.1703</v>
      </c>
      <c r="V1178" s="1">
        <v>0.2979</v>
      </c>
      <c r="W1178" s="1">
        <f>U1178*1000/40</f>
        <v>229.2575</v>
      </c>
    </row>
    <row r="1179" spans="21:23" ht="12.75">
      <c r="U1179" s="1">
        <v>9.228</v>
      </c>
      <c r="V1179" s="1">
        <v>0.2979</v>
      </c>
      <c r="W1179" s="1">
        <f>U1179*1000/40</f>
        <v>230.7</v>
      </c>
    </row>
    <row r="1180" spans="21:23" ht="12.75">
      <c r="U1180" s="1">
        <v>9.286</v>
      </c>
      <c r="V1180" s="1">
        <v>0.2979</v>
      </c>
      <c r="W1180" s="1">
        <f>U1180*1000/40</f>
        <v>232.15</v>
      </c>
    </row>
    <row r="1181" spans="21:23" ht="12.75">
      <c r="U1181" s="1">
        <v>9.3443</v>
      </c>
      <c r="V1181" s="1">
        <v>0.2979</v>
      </c>
      <c r="W1181" s="1">
        <f>U1181*1000/40</f>
        <v>233.60750000000002</v>
      </c>
    </row>
    <row r="1182" spans="21:23" ht="12.75">
      <c r="U1182" s="1">
        <v>9.3948</v>
      </c>
      <c r="V1182" s="1">
        <v>0.2913</v>
      </c>
      <c r="W1182" s="1">
        <f>U1182*1000/40</f>
        <v>234.86999999999998</v>
      </c>
    </row>
    <row r="1183" spans="21:23" ht="12.75">
      <c r="U1183" s="1">
        <v>9.4538</v>
      </c>
      <c r="V1183" s="1">
        <v>0.2913</v>
      </c>
      <c r="W1183" s="1">
        <f>U1183*1000/40</f>
        <v>236.34499999999997</v>
      </c>
    </row>
    <row r="1184" spans="21:23" ht="12.75">
      <c r="U1184" s="1">
        <v>9.5131</v>
      </c>
      <c r="V1184" s="1">
        <v>0.2913</v>
      </c>
      <c r="W1184" s="1">
        <f>U1184*1000/40</f>
        <v>237.82750000000001</v>
      </c>
    </row>
    <row r="1185" spans="21:23" ht="12.75">
      <c r="U1185" s="1">
        <v>9.573</v>
      </c>
      <c r="V1185" s="1">
        <v>0.2913</v>
      </c>
      <c r="W1185" s="1">
        <f>U1185*1000/40</f>
        <v>239.325</v>
      </c>
    </row>
    <row r="1186" spans="21:23" ht="12.75">
      <c r="U1186" s="1">
        <v>9.6331</v>
      </c>
      <c r="V1186" s="1">
        <v>0.2913</v>
      </c>
      <c r="W1186" s="1">
        <f>U1186*1000/40</f>
        <v>240.82750000000001</v>
      </c>
    </row>
    <row r="1187" spans="21:23" ht="12.75">
      <c r="U1187" s="1">
        <v>9.6936</v>
      </c>
      <c r="V1187" s="1">
        <v>0.2913</v>
      </c>
      <c r="W1187" s="1">
        <f>U1187*1000/40</f>
        <v>242.34</v>
      </c>
    </row>
    <row r="1188" spans="21:23" ht="12.75">
      <c r="U1188" s="1">
        <v>9.7545</v>
      </c>
      <c r="V1188" s="1">
        <v>0.2913</v>
      </c>
      <c r="W1188" s="1">
        <f>U1188*1000/40</f>
        <v>243.8625</v>
      </c>
    </row>
    <row r="1189" spans="21:23" ht="12.75">
      <c r="U1189" s="1">
        <v>9.8072</v>
      </c>
      <c r="V1189" s="1">
        <v>0.2849</v>
      </c>
      <c r="W1189" s="1">
        <f>U1189*1000/40</f>
        <v>245.18</v>
      </c>
    </row>
    <row r="1190" spans="21:23" ht="12.75">
      <c r="U1190" s="1">
        <v>9.8689</v>
      </c>
      <c r="V1190" s="1">
        <v>0.2849</v>
      </c>
      <c r="W1190" s="1">
        <f>U1190*1000/40</f>
        <v>246.7225</v>
      </c>
    </row>
    <row r="1191" spans="21:23" ht="12.75">
      <c r="U1191" s="1">
        <v>9.9222</v>
      </c>
      <c r="V1191" s="1">
        <v>0.27840000000000004</v>
      </c>
      <c r="W1191" s="1">
        <f>U1191*1000/40</f>
        <v>248.055</v>
      </c>
    </row>
    <row r="1192" spans="21:23" ht="12.75">
      <c r="U1192" s="1">
        <v>9.9845</v>
      </c>
      <c r="V1192" s="1">
        <v>0.27840000000000004</v>
      </c>
      <c r="W1192" s="1">
        <f>U1192*1000/40</f>
        <v>249.6125</v>
      </c>
    </row>
    <row r="1193" spans="21:23" ht="12.75">
      <c r="U1193" s="1">
        <v>10.0472</v>
      </c>
      <c r="V1193" s="1">
        <v>0.27840000000000004</v>
      </c>
      <c r="W1193" s="1">
        <f>U1193*1000/40</f>
        <v>251.18</v>
      </c>
    </row>
    <row r="1194" spans="21:23" ht="12.75">
      <c r="U1194" s="1">
        <v>10.1104</v>
      </c>
      <c r="V1194" s="1">
        <v>0.27840000000000004</v>
      </c>
      <c r="W1194" s="1">
        <f>U1194*1000/40</f>
        <v>252.76</v>
      </c>
    </row>
    <row r="1195" spans="21:23" ht="12.75">
      <c r="U1195" s="1">
        <v>10.165</v>
      </c>
      <c r="V1195" s="1">
        <v>0.272</v>
      </c>
      <c r="W1195" s="1">
        <f>U1195*1000/40</f>
        <v>254.125</v>
      </c>
    </row>
    <row r="1196" spans="21:23" ht="12.75">
      <c r="U1196" s="1">
        <v>10.2288</v>
      </c>
      <c r="V1196" s="1">
        <v>0.27190000000000003</v>
      </c>
      <c r="W1196" s="1">
        <f>U1196*1000/40</f>
        <v>255.71999999999997</v>
      </c>
    </row>
    <row r="1197" spans="21:23" ht="12.75">
      <c r="U1197" s="1">
        <v>10.2199</v>
      </c>
      <c r="V1197" s="1">
        <v>0.2655</v>
      </c>
      <c r="W1197" s="1">
        <f>U1197*1000/40</f>
        <v>255.49750000000003</v>
      </c>
    </row>
    <row r="1198" spans="21:23" ht="12.75">
      <c r="U1198" s="1">
        <v>10.2841</v>
      </c>
      <c r="V1198" s="1">
        <v>0.2655</v>
      </c>
      <c r="W1198" s="1">
        <f>U1198*1000/40</f>
        <v>257.1025</v>
      </c>
    </row>
    <row r="1199" spans="21:23" ht="12.75">
      <c r="U1199" s="1">
        <v>10.348700000000001</v>
      </c>
      <c r="V1199" s="1">
        <v>0.2655</v>
      </c>
      <c r="W1199" s="1">
        <f>U1199*1000/40</f>
        <v>258.71750000000003</v>
      </c>
    </row>
    <row r="1200" spans="21:23" ht="12.75">
      <c r="U1200" s="1">
        <v>10.4047</v>
      </c>
      <c r="V1200" s="1">
        <v>0.259</v>
      </c>
      <c r="W1200" s="1">
        <f>U1200*1000/40</f>
        <v>260.1175</v>
      </c>
    </row>
    <row r="1201" spans="21:23" ht="12.75">
      <c r="U1201" s="1">
        <v>10.47</v>
      </c>
      <c r="V1201" s="1">
        <v>0.259</v>
      </c>
      <c r="W1201" s="1">
        <f>U1201*1000/40</f>
        <v>261.75</v>
      </c>
    </row>
    <row r="1202" spans="21:23" ht="12.75">
      <c r="U1202" s="1">
        <v>10.5358</v>
      </c>
      <c r="V1202" s="1">
        <v>0.259</v>
      </c>
      <c r="W1202" s="1">
        <f>U1202*1000/40</f>
        <v>263.395</v>
      </c>
    </row>
    <row r="1203" spans="21:23" ht="12.75">
      <c r="U1203" s="1">
        <v>10.5927</v>
      </c>
      <c r="V1203" s="1">
        <v>0.2526</v>
      </c>
      <c r="W1203" s="1">
        <f>U1203*1000/40</f>
        <v>264.8175</v>
      </c>
    </row>
    <row r="1204" spans="21:23" ht="12.75">
      <c r="U1204" s="1">
        <v>10.6593</v>
      </c>
      <c r="V1204" s="1">
        <v>0.2526</v>
      </c>
      <c r="W1204" s="1">
        <f>U1204*1000/40</f>
        <v>266.48249999999996</v>
      </c>
    </row>
    <row r="1205" spans="21:23" ht="12.75">
      <c r="U1205" s="1">
        <v>10.7262</v>
      </c>
      <c r="V1205" s="1">
        <v>0.2525</v>
      </c>
      <c r="W1205" s="1">
        <f>U1205*1000/40</f>
        <v>268.15500000000003</v>
      </c>
    </row>
    <row r="1206" spans="21:23" ht="12.75">
      <c r="U1206" s="1">
        <v>10.7936</v>
      </c>
      <c r="V1206" s="1">
        <v>0.2525</v>
      </c>
      <c r="W1206" s="1">
        <f>U1206*1000/40</f>
        <v>269.84000000000003</v>
      </c>
    </row>
    <row r="1207" spans="21:23" ht="12.75">
      <c r="U1207" s="1">
        <v>10.8519</v>
      </c>
      <c r="V1207" s="1">
        <v>0.2461</v>
      </c>
      <c r="W1207" s="1">
        <f>U1207*1000/40</f>
        <v>271.2975</v>
      </c>
    </row>
    <row r="1208" spans="21:23" ht="12.75">
      <c r="U1208" s="1">
        <v>10.9201</v>
      </c>
      <c r="V1208" s="1">
        <v>0.2461</v>
      </c>
      <c r="W1208" s="1">
        <f>U1208*1000/40</f>
        <v>273.0025</v>
      </c>
    </row>
    <row r="1209" spans="21:23" ht="12.75">
      <c r="U1209" s="1">
        <v>10.979</v>
      </c>
      <c r="V1209" s="1">
        <v>0.2396</v>
      </c>
      <c r="W1209" s="1">
        <f>U1209*1000/40</f>
        <v>274.475</v>
      </c>
    </row>
    <row r="1210" spans="21:23" ht="12.75">
      <c r="U1210" s="1">
        <v>11.0385</v>
      </c>
      <c r="V1210" s="1">
        <v>0.23320000000000002</v>
      </c>
      <c r="W1210" s="1">
        <f>U1210*1000/40</f>
        <v>275.9625</v>
      </c>
    </row>
    <row r="1211" spans="21:23" ht="12.75">
      <c r="U1211" s="1">
        <v>11.1078</v>
      </c>
      <c r="V1211" s="1">
        <v>0.23320000000000002</v>
      </c>
      <c r="W1211" s="1">
        <f>U1211*1000/40</f>
        <v>277.695</v>
      </c>
    </row>
    <row r="1212" spans="21:23" ht="12.75">
      <c r="U1212" s="1">
        <v>11.1678</v>
      </c>
      <c r="V1212" s="1">
        <v>0.2267</v>
      </c>
      <c r="W1212" s="1">
        <f>U1212*1000/40</f>
        <v>279.195</v>
      </c>
    </row>
    <row r="1213" spans="21:23" ht="12.75">
      <c r="U1213" s="1">
        <v>11.238</v>
      </c>
      <c r="V1213" s="1">
        <v>0.2267</v>
      </c>
      <c r="W1213" s="1">
        <f>U1213*1000/40</f>
        <v>280.95</v>
      </c>
    </row>
    <row r="1214" spans="21:23" ht="12.75">
      <c r="U1214" s="1">
        <v>11.3086</v>
      </c>
      <c r="V1214" s="1">
        <v>0.2267</v>
      </c>
      <c r="W1214" s="1">
        <f>U1214*1000/40</f>
        <v>282.71500000000003</v>
      </c>
    </row>
    <row r="1215" spans="21:23" ht="12.75">
      <c r="U1215" s="1">
        <v>11.3697</v>
      </c>
      <c r="V1215" s="1">
        <v>0.22030000000000002</v>
      </c>
      <c r="W1215" s="1">
        <f>U1215*1000/40</f>
        <v>284.2425</v>
      </c>
    </row>
    <row r="1216" spans="21:23" ht="12.75">
      <c r="U1216" s="1">
        <v>11.4411</v>
      </c>
      <c r="V1216" s="1">
        <v>0.22030000000000002</v>
      </c>
      <c r="W1216" s="1">
        <f>U1216*1000/40</f>
        <v>286.02750000000003</v>
      </c>
    </row>
    <row r="1217" spans="21:23" ht="12.75">
      <c r="U1217" s="1">
        <v>11.513</v>
      </c>
      <c r="V1217" s="1">
        <v>0.2202</v>
      </c>
      <c r="W1217" s="1">
        <f>U1217*1000/40</f>
        <v>287.825</v>
      </c>
    </row>
    <row r="1218" spans="21:23" ht="12.75">
      <c r="U1218" s="1">
        <v>11.5853</v>
      </c>
      <c r="V1218" s="1">
        <v>0.2202</v>
      </c>
      <c r="W1218" s="1">
        <f>U1218*1000/40</f>
        <v>289.6325</v>
      </c>
    </row>
    <row r="1219" spans="21:23" ht="12.75">
      <c r="U1219" s="1">
        <v>11.6581</v>
      </c>
      <c r="V1219" s="1">
        <v>0.2202</v>
      </c>
      <c r="W1219" s="1">
        <f>U1219*1000/40</f>
        <v>291.4525</v>
      </c>
    </row>
    <row r="1220" spans="21:23" ht="12.75">
      <c r="U1220" s="1">
        <v>11.7314</v>
      </c>
      <c r="V1220" s="1">
        <v>0.2202</v>
      </c>
      <c r="W1220" s="1">
        <f>U1220*1000/40</f>
        <v>293.285</v>
      </c>
    </row>
    <row r="1221" spans="21:23" ht="12.75">
      <c r="U1221" s="1">
        <v>11.8051</v>
      </c>
      <c r="V1221" s="1">
        <v>0.2202</v>
      </c>
      <c r="W1221" s="1">
        <f>U1221*1000/40</f>
        <v>295.1275</v>
      </c>
    </row>
    <row r="1222" spans="21:23" ht="12.75">
      <c r="U1222" s="1">
        <v>11.8792</v>
      </c>
      <c r="V1222" s="1">
        <v>0.2202</v>
      </c>
      <c r="W1222" s="1">
        <f>U1222*1000/40</f>
        <v>296.98</v>
      </c>
    </row>
    <row r="1223" spans="21:23" ht="12.75">
      <c r="U1223" s="1">
        <v>11.9539</v>
      </c>
      <c r="V1223" s="1">
        <v>0.22010000000000002</v>
      </c>
      <c r="W1223" s="1">
        <f>U1223*1000/40</f>
        <v>298.8475</v>
      </c>
    </row>
    <row r="1224" spans="21:23" ht="12.75">
      <c r="U1224" s="1">
        <v>12.029</v>
      </c>
      <c r="V1224" s="1">
        <v>0.22010000000000002</v>
      </c>
      <c r="W1224" s="1">
        <f>U1224*1000/40</f>
        <v>300.725</v>
      </c>
    </row>
    <row r="1225" spans="21:23" ht="12.75">
      <c r="U1225" s="1">
        <v>12.1045</v>
      </c>
      <c r="V1225" s="1">
        <v>0.22010000000000002</v>
      </c>
      <c r="W1225" s="1">
        <f>U1225*1000/40</f>
        <v>302.6125</v>
      </c>
    </row>
    <row r="1226" spans="21:23" ht="12.75">
      <c r="U1226" s="1">
        <v>12.1806</v>
      </c>
      <c r="V1226" s="1">
        <v>0.22010000000000002</v>
      </c>
      <c r="W1226" s="1">
        <f>U1226*1000/40</f>
        <v>304.515</v>
      </c>
    </row>
    <row r="1227" spans="21:23" ht="12.75">
      <c r="U1227" s="1">
        <v>12.2464</v>
      </c>
      <c r="V1227" s="1">
        <v>0.2137</v>
      </c>
      <c r="W1227" s="1">
        <f>U1227*1000/40</f>
        <v>306.15999999999997</v>
      </c>
    </row>
    <row r="1228" spans="21:23" ht="12.75">
      <c r="U1228" s="1">
        <v>12.3233</v>
      </c>
      <c r="V1228" s="1">
        <v>0.2136</v>
      </c>
      <c r="W1228" s="1">
        <f>U1228*1000/40</f>
        <v>308.0825</v>
      </c>
    </row>
    <row r="1229" spans="21:23" ht="12.75">
      <c r="U1229" s="1">
        <v>12.3899</v>
      </c>
      <c r="V1229" s="1">
        <v>0.20720000000000002</v>
      </c>
      <c r="W1229" s="1">
        <f>U1229*1000/40</f>
        <v>309.74750000000006</v>
      </c>
    </row>
    <row r="1230" spans="21:23" ht="12.75">
      <c r="U1230" s="1">
        <v>12.4678</v>
      </c>
      <c r="V1230" s="1">
        <v>0.20720000000000002</v>
      </c>
      <c r="W1230" s="1">
        <f>U1230*1000/40</f>
        <v>311.69500000000005</v>
      </c>
    </row>
    <row r="1231" spans="21:23" ht="12.75">
      <c r="U1231" s="1">
        <v>12.5461</v>
      </c>
      <c r="V1231" s="1">
        <v>0.20720000000000002</v>
      </c>
      <c r="W1231" s="1">
        <f>U1231*1000/40</f>
        <v>313.6525</v>
      </c>
    </row>
    <row r="1232" spans="21:23" ht="12.75">
      <c r="U1232" s="1">
        <v>12.6139</v>
      </c>
      <c r="V1232" s="1">
        <v>0.2006</v>
      </c>
      <c r="W1232" s="1">
        <f>U1232*1000/40</f>
        <v>315.34749999999997</v>
      </c>
    </row>
    <row r="1233" spans="21:23" ht="12.75">
      <c r="U1233" s="1">
        <v>12.682</v>
      </c>
      <c r="V1233" s="1">
        <v>0.1943</v>
      </c>
      <c r="W1233" s="1">
        <f>U1233*1000/40</f>
        <v>317.05</v>
      </c>
    </row>
    <row r="1234" spans="21:23" ht="12.75">
      <c r="U1234" s="1">
        <v>12.7506</v>
      </c>
      <c r="V1234" s="1">
        <v>0.1879</v>
      </c>
      <c r="W1234" s="1">
        <f>U1234*1000/40</f>
        <v>318.765</v>
      </c>
    </row>
    <row r="1235" spans="21:23" ht="12.75">
      <c r="U1235" s="1">
        <v>12.8307</v>
      </c>
      <c r="V1235" s="1">
        <v>0.18780000000000002</v>
      </c>
      <c r="W1235" s="1">
        <f>U1235*1000/40</f>
        <v>320.76750000000004</v>
      </c>
    </row>
    <row r="1236" spans="21:23" ht="12.75">
      <c r="U1236" s="1">
        <v>12.9113</v>
      </c>
      <c r="V1236" s="1">
        <v>0.18780000000000002</v>
      </c>
      <c r="W1236" s="1">
        <f>U1236*1000/40</f>
        <v>322.7825</v>
      </c>
    </row>
    <row r="1237" spans="21:23" ht="12.75">
      <c r="U1237" s="1">
        <v>12.9924</v>
      </c>
      <c r="V1237" s="1">
        <v>0.18780000000000002</v>
      </c>
      <c r="W1237" s="1">
        <f>U1237*1000/40</f>
        <v>324.81</v>
      </c>
    </row>
    <row r="1238" spans="21:23" ht="12.75">
      <c r="U1238" s="1">
        <v>13.0626</v>
      </c>
      <c r="V1238" s="1">
        <v>0.1814</v>
      </c>
      <c r="W1238" s="1">
        <f>U1238*1000/40</f>
        <v>326.565</v>
      </c>
    </row>
    <row r="1239" spans="21:23" ht="12.75">
      <c r="U1239" s="1">
        <v>13.1447</v>
      </c>
      <c r="V1239" s="1">
        <v>0.1814</v>
      </c>
      <c r="W1239" s="1">
        <f>U1239*1000/40</f>
        <v>328.6175</v>
      </c>
    </row>
    <row r="1240" spans="21:23" ht="12.75">
      <c r="U1240" s="1">
        <v>13.2272</v>
      </c>
      <c r="V1240" s="1">
        <v>0.18130000000000002</v>
      </c>
      <c r="W1240" s="1">
        <f>U1240*1000/40</f>
        <v>330.68</v>
      </c>
    </row>
    <row r="1241" spans="21:23" ht="12.75">
      <c r="U1241" s="1">
        <v>13.3103</v>
      </c>
      <c r="V1241" s="1">
        <v>0.18130000000000002</v>
      </c>
      <c r="W1241" s="1">
        <f>U1241*1000/40</f>
        <v>332.7575</v>
      </c>
    </row>
    <row r="1242" spans="21:23" ht="12.75">
      <c r="U1242" s="1">
        <v>13.394</v>
      </c>
      <c r="V1242" s="1">
        <v>0.18130000000000002</v>
      </c>
      <c r="W1242" s="1">
        <f>U1242*1000/40</f>
        <v>334.85</v>
      </c>
    </row>
    <row r="1243" spans="21:23" ht="12.75">
      <c r="U1243" s="1">
        <v>13.4781</v>
      </c>
      <c r="V1243" s="1">
        <v>0.18130000000000002</v>
      </c>
      <c r="W1243" s="1">
        <f>U1243*1000/40</f>
        <v>336.9525</v>
      </c>
    </row>
    <row r="1244" spans="21:23" ht="12.75">
      <c r="U1244" s="1">
        <v>13.5628</v>
      </c>
      <c r="V1244" s="1">
        <v>0.18130000000000002</v>
      </c>
      <c r="W1244" s="1">
        <f>U1244*1000/40</f>
        <v>339.07</v>
      </c>
    </row>
    <row r="1245" spans="21:23" ht="12.75">
      <c r="U1245" s="1">
        <v>13.648</v>
      </c>
      <c r="V1245" s="1">
        <v>0.18130000000000002</v>
      </c>
      <c r="W1245" s="1">
        <f>U1245*1000/40</f>
        <v>341.2</v>
      </c>
    </row>
    <row r="1246" spans="21:23" ht="12.75">
      <c r="U1246" s="1">
        <v>13.7217</v>
      </c>
      <c r="V1246" s="1">
        <v>0.1748</v>
      </c>
      <c r="W1246" s="1">
        <f>U1246*1000/40</f>
        <v>343.0425</v>
      </c>
    </row>
    <row r="1247" spans="21:23" ht="12.75">
      <c r="U1247" s="1">
        <v>13.8079</v>
      </c>
      <c r="V1247" s="1">
        <v>0.1748</v>
      </c>
      <c r="W1247" s="1">
        <f>U1247*1000/40</f>
        <v>345.1975</v>
      </c>
    </row>
    <row r="1248" spans="21:23" ht="12.75">
      <c r="U1248" s="1">
        <v>13.8947</v>
      </c>
      <c r="V1248" s="1">
        <v>0.1748</v>
      </c>
      <c r="W1248" s="1">
        <f>U1248*1000/40</f>
        <v>347.3675</v>
      </c>
    </row>
    <row r="1249" spans="21:23" ht="12.75">
      <c r="U1249" s="1">
        <v>13.9698</v>
      </c>
      <c r="V1249" s="1">
        <v>0.1683</v>
      </c>
      <c r="W1249" s="1">
        <f>U1249*1000/40</f>
        <v>349.245</v>
      </c>
    </row>
    <row r="1250" spans="21:23" ht="12.75">
      <c r="U1250" s="1">
        <v>14.0575</v>
      </c>
      <c r="V1250" s="1">
        <v>0.1683</v>
      </c>
      <c r="W1250" s="1">
        <f>U1250*1000/40</f>
        <v>351.4375</v>
      </c>
    </row>
    <row r="1251" spans="21:23" ht="12.75">
      <c r="U1251" s="1">
        <v>14.1335</v>
      </c>
      <c r="V1251" s="1">
        <v>0.16190000000000002</v>
      </c>
      <c r="W1251" s="1">
        <f>U1251*1000/40</f>
        <v>353.3375</v>
      </c>
    </row>
    <row r="1252" spans="21:23" ht="12.75">
      <c r="U1252" s="1">
        <v>14.2223</v>
      </c>
      <c r="V1252" s="1">
        <v>0.16190000000000002</v>
      </c>
      <c r="W1252" s="1">
        <f>U1252*1000/40</f>
        <v>355.5575</v>
      </c>
    </row>
    <row r="1253" spans="21:23" ht="12.75">
      <c r="U1253" s="1">
        <v>14.3115</v>
      </c>
      <c r="V1253" s="1">
        <v>0.16190000000000002</v>
      </c>
      <c r="W1253" s="1">
        <f>U1253*1000/40</f>
        <v>357.7875</v>
      </c>
    </row>
    <row r="1254" spans="21:23" ht="12.75">
      <c r="U1254" s="1">
        <v>14.389</v>
      </c>
      <c r="V1254" s="1">
        <v>0.1554</v>
      </c>
      <c r="W1254" s="1">
        <f>U1254*1000/40</f>
        <v>359.725</v>
      </c>
    </row>
    <row r="1255" spans="21:23" ht="12.75">
      <c r="U1255" s="1">
        <v>14.4794</v>
      </c>
      <c r="V1255" s="1">
        <v>0.1554</v>
      </c>
      <c r="W1255" s="1">
        <f>U1255*1000/40</f>
        <v>361.985</v>
      </c>
    </row>
    <row r="1256" spans="21:23" ht="12.75">
      <c r="U1256" s="1">
        <v>14.5703</v>
      </c>
      <c r="V1256" s="1">
        <v>0.1554</v>
      </c>
      <c r="W1256" s="1">
        <f>U1256*1000/40</f>
        <v>364.2575</v>
      </c>
    </row>
    <row r="1257" spans="21:23" ht="12.75">
      <c r="U1257" s="1">
        <v>14.6619</v>
      </c>
      <c r="V1257" s="1">
        <v>0.1554</v>
      </c>
      <c r="W1257" s="1">
        <f>U1257*1000/40</f>
        <v>366.5475</v>
      </c>
    </row>
    <row r="1258" spans="21:23" ht="12.75">
      <c r="U1258" s="1">
        <v>14.741</v>
      </c>
      <c r="V1258" s="1">
        <v>0.1489</v>
      </c>
      <c r="W1258" s="1">
        <f>U1258*1000/40</f>
        <v>368.525</v>
      </c>
    </row>
    <row r="1259" spans="21:23" ht="12.75">
      <c r="U1259" s="1">
        <v>14.8336</v>
      </c>
      <c r="V1259" s="1">
        <v>0.1489</v>
      </c>
      <c r="W1259" s="1">
        <f>U1259*1000/40</f>
        <v>370.84000000000003</v>
      </c>
    </row>
    <row r="1260" spans="21:23" ht="12.75">
      <c r="U1260" s="1">
        <v>14.9268</v>
      </c>
      <c r="V1260" s="1">
        <v>0.1489</v>
      </c>
      <c r="W1260" s="1">
        <f>U1260*1000/40</f>
        <v>373.16999999999996</v>
      </c>
    </row>
    <row r="1261" spans="21:23" ht="12.75">
      <c r="U1261" s="1">
        <v>15.0207</v>
      </c>
      <c r="V1261" s="1">
        <v>0.1489</v>
      </c>
      <c r="W1261" s="1">
        <f>U1261*1000/40</f>
        <v>375.5175</v>
      </c>
    </row>
    <row r="1262" spans="21:23" ht="12.75">
      <c r="U1262" s="1">
        <v>15.115</v>
      </c>
      <c r="V1262" s="1">
        <v>0.1489</v>
      </c>
      <c r="W1262" s="1">
        <f>U1262*1000/40</f>
        <v>377.875</v>
      </c>
    </row>
    <row r="1263" spans="21:23" ht="12.75">
      <c r="U1263" s="1">
        <v>15.21</v>
      </c>
      <c r="V1263" s="1">
        <v>0.1489</v>
      </c>
      <c r="W1263" s="1">
        <f>U1263*1000/40</f>
        <v>380.25</v>
      </c>
    </row>
    <row r="1264" spans="21:23" ht="12.75">
      <c r="U1264" s="1">
        <v>15.3054</v>
      </c>
      <c r="V1264" s="1">
        <v>0.14880000000000002</v>
      </c>
      <c r="W1264" s="1">
        <f>U1264*1000/40</f>
        <v>382.63500000000005</v>
      </c>
    </row>
    <row r="1265" spans="21:23" ht="12.75">
      <c r="U1265" s="1">
        <v>15.4017</v>
      </c>
      <c r="V1265" s="1">
        <v>0.14880000000000002</v>
      </c>
      <c r="W1265" s="1">
        <f>U1265*1000/40</f>
        <v>385.0425</v>
      </c>
    </row>
    <row r="1266" spans="21:23" ht="12.75">
      <c r="U1266" s="1">
        <v>15.4985</v>
      </c>
      <c r="V1266" s="1">
        <v>0.14880000000000002</v>
      </c>
      <c r="W1266" s="1">
        <f>U1266*1000/40</f>
        <v>387.4625</v>
      </c>
    </row>
    <row r="1267" spans="21:23" ht="12.75">
      <c r="U1267" s="1">
        <v>15.5958</v>
      </c>
      <c r="V1267" s="1">
        <v>0.14880000000000002</v>
      </c>
      <c r="W1267" s="1">
        <f>U1267*1000/40</f>
        <v>389.89500000000004</v>
      </c>
    </row>
    <row r="1268" spans="21:23" ht="12.75">
      <c r="U1268" s="1">
        <v>15.6938</v>
      </c>
      <c r="V1268" s="1">
        <v>0.14880000000000002</v>
      </c>
      <c r="W1268" s="1">
        <f>U1268*1000/40</f>
        <v>392.34499999999997</v>
      </c>
    </row>
    <row r="1269" spans="21:23" ht="12.75">
      <c r="U1269" s="1">
        <v>15.6801</v>
      </c>
      <c r="V1269" s="1">
        <v>0.1424</v>
      </c>
      <c r="W1269" s="1">
        <f>U1269*1000/40</f>
        <v>392.0025</v>
      </c>
    </row>
    <row r="1270" spans="21:23" ht="12.75">
      <c r="U1270" s="1">
        <v>15.7786</v>
      </c>
      <c r="V1270" s="1">
        <v>0.1423</v>
      </c>
      <c r="W1270" s="1">
        <f>U1270*1000/40</f>
        <v>394.46500000000003</v>
      </c>
    </row>
    <row r="1271" spans="21:23" ht="12.75">
      <c r="U1271" s="1">
        <v>15.8777</v>
      </c>
      <c r="V1271" s="1">
        <v>0.1423</v>
      </c>
      <c r="W1271" s="1">
        <f>U1271*1000/40</f>
        <v>396.9425</v>
      </c>
    </row>
    <row r="1272" spans="21:23" ht="12.75">
      <c r="U1272" s="1">
        <v>15.977500000000001</v>
      </c>
      <c r="V1272" s="1">
        <v>0.1423</v>
      </c>
      <c r="W1272" s="1">
        <f>U1272*1000/40</f>
        <v>399.43750000000006</v>
      </c>
    </row>
    <row r="1273" spans="21:23" ht="12.75">
      <c r="U1273" s="1">
        <v>16.0779</v>
      </c>
      <c r="V1273" s="1">
        <v>0.1423</v>
      </c>
      <c r="W1273" s="1">
        <f>U1273*1000/40</f>
        <v>401.9475</v>
      </c>
    </row>
    <row r="1274" spans="21:23" ht="12.75">
      <c r="U1274" s="1">
        <v>16.1789</v>
      </c>
      <c r="V1274" s="1">
        <v>0.1423</v>
      </c>
      <c r="W1274" s="1">
        <f>U1274*1000/40</f>
        <v>404.47249999999997</v>
      </c>
    </row>
    <row r="1275" spans="21:23" ht="12.75">
      <c r="U1275" s="1">
        <v>16.2805</v>
      </c>
      <c r="V1275" s="1">
        <v>0.1423</v>
      </c>
      <c r="W1275" s="1">
        <f>U1275*1000/40</f>
        <v>407.0125</v>
      </c>
    </row>
    <row r="1276" spans="21:23" ht="12.75">
      <c r="U1276" s="1">
        <v>17.5</v>
      </c>
      <c r="V1276" s="1">
        <v>0.089</v>
      </c>
      <c r="W1276" s="1">
        <f>U1276*1000/40</f>
        <v>437.5</v>
      </c>
    </row>
    <row r="1277" spans="21:23" ht="12.75">
      <c r="U1277" s="1">
        <v>33.94</v>
      </c>
      <c r="V1277" s="1">
        <v>0.0682</v>
      </c>
      <c r="W1277" s="1">
        <f>U1277*1000/40</f>
        <v>848.5</v>
      </c>
    </row>
    <row r="1278" spans="21:23" ht="12.75">
      <c r="U1278" s="1">
        <v>26.15</v>
      </c>
      <c r="V1278" s="1">
        <v>0.08700000000000001</v>
      </c>
      <c r="W1278" s="1">
        <f>U1278*1000/40</f>
        <v>653.75</v>
      </c>
    </row>
    <row r="1279" spans="21:23" ht="12.75">
      <c r="U1279" s="1">
        <v>24.9</v>
      </c>
      <c r="V1279" s="1">
        <v>0.0882</v>
      </c>
      <c r="W1279" s="1">
        <f>U1279*1000/40</f>
        <v>622.5</v>
      </c>
    </row>
    <row r="1280" spans="21:23" ht="12.75">
      <c r="U1280" s="1">
        <v>20.78</v>
      </c>
      <c r="V1280" s="1">
        <v>0.0951</v>
      </c>
      <c r="W1280" s="1">
        <f>U1280*1000/40</f>
        <v>519.5</v>
      </c>
    </row>
    <row r="1281" spans="21:23" ht="12.75">
      <c r="U1281" s="1">
        <v>20.1</v>
      </c>
      <c r="V1281" s="1">
        <v>0.101</v>
      </c>
      <c r="W1281" s="1">
        <f>U1281*1000/40</f>
        <v>502.5</v>
      </c>
    </row>
    <row r="1282" spans="21:23" ht="12.75">
      <c r="U1282" s="1">
        <v>18.73</v>
      </c>
      <c r="V1282" s="1">
        <v>0.115</v>
      </c>
      <c r="W1282" s="1">
        <f>U1282*1000/40</f>
        <v>468.25</v>
      </c>
    </row>
    <row r="1283" spans="21:23" ht="12.75">
      <c r="U1283" s="1">
        <v>17.85</v>
      </c>
      <c r="V1283" s="1">
        <v>0.127</v>
      </c>
      <c r="W1283" s="1">
        <f>U1283*1000/40</f>
        <v>446.25</v>
      </c>
    </row>
    <row r="1284" spans="21:23" ht="12.75">
      <c r="U1284" s="1">
        <v>17</v>
      </c>
      <c r="V1284" s="1">
        <v>0.134</v>
      </c>
      <c r="W1284" s="1">
        <f>U1284*1000/40</f>
        <v>425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2014-09-25T03:28:11Z</dcterms:created>
  <dcterms:modified xsi:type="dcterms:W3CDTF">2014-11-21T17:52:26Z</dcterms:modified>
  <cp:category/>
  <cp:version/>
  <cp:contentType/>
  <cp:contentStatus/>
  <cp:revision>27</cp:revision>
</cp:coreProperties>
</file>